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584" firstSheet="2" activeTab="2"/>
  </bookViews>
  <sheets>
    <sheet name="Freeze Panes" sheetId="1" state="hidden" r:id="rId1"/>
    <sheet name="Cooperate in multiple windows" sheetId="2" state="hidden" r:id="rId2"/>
    <sheet name="Freeze_panes" sheetId="6" r:id="rId3"/>
    <sheet name="Manage Duplicates" sheetId="5" r:id="rId4"/>
    <sheet name="Subtotal" sheetId="4" r:id="rId5"/>
  </sheets>
  <definedNames>
    <definedName name="_xlnm._FilterDatabase" localSheetId="0" hidden="1">'Freeze Panes'!$A$1:$R$90</definedName>
    <definedName name="_xlnm._FilterDatabase" localSheetId="1" hidden="1">'Cooperate in multiple windows'!$B$2:$F$102</definedName>
  </definedNames>
  <calcPr calcId="144525"/>
</workbook>
</file>

<file path=xl/sharedStrings.xml><?xml version="1.0" encoding="utf-8"?>
<sst xmlns="http://schemas.openxmlformats.org/spreadsheetml/2006/main" count="1237" uniqueCount="161">
  <si>
    <t>Employee Payroll in April</t>
  </si>
  <si>
    <t>Name</t>
  </si>
  <si>
    <t>Department</t>
  </si>
  <si>
    <t>Full Attendance</t>
  </si>
  <si>
    <t>Days of Attendance</t>
  </si>
  <si>
    <t>Payable</t>
  </si>
  <si>
    <t>Deduction</t>
  </si>
  <si>
    <t>Actual Amount</t>
  </si>
  <si>
    <t>Approver</t>
  </si>
  <si>
    <t>Note</t>
  </si>
  <si>
    <t>Basic salary</t>
  </si>
  <si>
    <t>Days of Overtime</t>
  </si>
  <si>
    <t>Overtime Pay</t>
  </si>
  <si>
    <t>Bonus</t>
  </si>
  <si>
    <t>Subsidy</t>
  </si>
  <si>
    <t>Subtotal</t>
  </si>
  <si>
    <t>Average earnings</t>
  </si>
  <si>
    <t>Late(hour)</t>
  </si>
  <si>
    <t>Deduction for Late</t>
  </si>
  <si>
    <r>
      <rPr>
        <sz val="11"/>
        <color rgb="FF000000"/>
        <rFont val="Open Sans"/>
        <charset val="134"/>
      </rPr>
      <t>Leave(Day</t>
    </r>
    <r>
      <rPr>
        <sz val="11"/>
        <color rgb="FF000000"/>
        <rFont val="宋体"/>
        <charset val="134"/>
      </rPr>
      <t>）</t>
    </r>
  </si>
  <si>
    <t>Deduction for Leave</t>
  </si>
  <si>
    <t>Aaron</t>
  </si>
  <si>
    <t>HR</t>
  </si>
  <si>
    <t>Maria</t>
  </si>
  <si>
    <t>Adam</t>
  </si>
  <si>
    <t>Alex</t>
  </si>
  <si>
    <t>Alan</t>
  </si>
  <si>
    <t>Alfred</t>
  </si>
  <si>
    <t>Angus</t>
  </si>
  <si>
    <t>Arnold</t>
  </si>
  <si>
    <t xml:space="preserve">Subtotal </t>
  </si>
  <si>
    <t>August</t>
  </si>
  <si>
    <t>Sales</t>
  </si>
  <si>
    <t>Ben</t>
  </si>
  <si>
    <t>Bert</t>
  </si>
  <si>
    <t>Bill</t>
  </si>
  <si>
    <t>Blake</t>
  </si>
  <si>
    <t>Bobby</t>
  </si>
  <si>
    <t>Brandon</t>
  </si>
  <si>
    <t>Brent</t>
  </si>
  <si>
    <t>Brown</t>
  </si>
  <si>
    <t>Caleb</t>
  </si>
  <si>
    <t>Carl</t>
  </si>
  <si>
    <t>Cary</t>
  </si>
  <si>
    <t>Cecil</t>
  </si>
  <si>
    <t>Cheney</t>
  </si>
  <si>
    <t>Christian</t>
  </si>
  <si>
    <t>Clark</t>
  </si>
  <si>
    <t>Cody</t>
  </si>
  <si>
    <t>Colin</t>
  </si>
  <si>
    <t>Daniel</t>
  </si>
  <si>
    <t>Darwin</t>
  </si>
  <si>
    <t>Dennis</t>
  </si>
  <si>
    <t>Dick</t>
  </si>
  <si>
    <t>Douglas</t>
  </si>
  <si>
    <t>Eddie</t>
  </si>
  <si>
    <t>Edison</t>
  </si>
  <si>
    <t>Edward</t>
  </si>
  <si>
    <t>Elijah</t>
  </si>
  <si>
    <t>Elvis</t>
  </si>
  <si>
    <t>Ethan</t>
  </si>
  <si>
    <t>Evan</t>
  </si>
  <si>
    <t>Ford</t>
  </si>
  <si>
    <t>Frank</t>
  </si>
  <si>
    <t>Fred</t>
  </si>
  <si>
    <t>Gary</t>
  </si>
  <si>
    <t>Gino</t>
  </si>
  <si>
    <t>Hank</t>
  </si>
  <si>
    <t>Hayden</t>
  </si>
  <si>
    <t>Hunk</t>
  </si>
  <si>
    <t>Ignativs</t>
  </si>
  <si>
    <t>Ivan</t>
  </si>
  <si>
    <t>Jack</t>
  </si>
  <si>
    <t>Finance</t>
  </si>
  <si>
    <t>Jacob</t>
  </si>
  <si>
    <t>Jason</t>
  </si>
  <si>
    <t>Jerry</t>
  </si>
  <si>
    <t>Jim</t>
  </si>
  <si>
    <t>Joe</t>
  </si>
  <si>
    <t>Customer Service</t>
  </si>
  <si>
    <t>Jordan</t>
  </si>
  <si>
    <t>Keith</t>
  </si>
  <si>
    <t>Kennedy</t>
  </si>
  <si>
    <t>Kenny</t>
  </si>
  <si>
    <t>Kyle</t>
  </si>
  <si>
    <t>Larry</t>
  </si>
  <si>
    <t>Lawrence</t>
  </si>
  <si>
    <t>Lee</t>
  </si>
  <si>
    <t>Leonard</t>
  </si>
  <si>
    <t>Leslie</t>
  </si>
  <si>
    <t>Lorin</t>
  </si>
  <si>
    <t>Marcus</t>
  </si>
  <si>
    <t>Mark</t>
  </si>
  <si>
    <t>Mars</t>
  </si>
  <si>
    <t>Matthew</t>
  </si>
  <si>
    <t>Michael</t>
  </si>
  <si>
    <t>Mike</t>
  </si>
  <si>
    <t>Nathaniel</t>
  </si>
  <si>
    <t>Nick</t>
  </si>
  <si>
    <t>Oliver</t>
  </si>
  <si>
    <t>Owen</t>
  </si>
  <si>
    <t>Public Relations</t>
  </si>
  <si>
    <t>Peter</t>
  </si>
  <si>
    <t>Randall</t>
  </si>
  <si>
    <t>Randolph</t>
  </si>
  <si>
    <t>Ray</t>
  </si>
  <si>
    <t>Reed</t>
  </si>
  <si>
    <t>Richard</t>
  </si>
  <si>
    <t>Riley</t>
  </si>
  <si>
    <t>Robin</t>
  </si>
  <si>
    <t>Rock</t>
  </si>
  <si>
    <t>xx Sports shop on Amazon</t>
  </si>
  <si>
    <t>Order Number</t>
  </si>
  <si>
    <t>Dates for orders</t>
  </si>
  <si>
    <t>Product</t>
  </si>
  <si>
    <t>Price</t>
  </si>
  <si>
    <t>Status</t>
  </si>
  <si>
    <t>running shoes</t>
  </si>
  <si>
    <t>Delivered</t>
  </si>
  <si>
    <t>coat</t>
  </si>
  <si>
    <t>To be delivered</t>
  </si>
  <si>
    <t>Pants</t>
  </si>
  <si>
    <t>Refunded</t>
  </si>
  <si>
    <t>Late</t>
  </si>
  <si>
    <t>Leave</t>
  </si>
  <si>
    <t>$3,000.00</t>
  </si>
  <si>
    <t>$2,200.00</t>
  </si>
  <si>
    <t>$3,500.00</t>
  </si>
  <si>
    <t>$2,000.00</t>
  </si>
  <si>
    <t>$4,000.00</t>
  </si>
  <si>
    <t>xx Sports shop on Amazon/Table 1</t>
  </si>
  <si>
    <t>xx Sports shop on Amazon/Table 2</t>
  </si>
  <si>
    <t>Month</t>
  </si>
  <si>
    <t>Expense Details</t>
  </si>
  <si>
    <t>Amount</t>
  </si>
  <si>
    <t>Marketing Department</t>
  </si>
  <si>
    <t>Travel expenses</t>
  </si>
  <si>
    <t>Martin</t>
  </si>
  <si>
    <t>Nathan</t>
  </si>
  <si>
    <t>Sean</t>
  </si>
  <si>
    <t>Logan</t>
  </si>
  <si>
    <t>Transportation fee</t>
  </si>
  <si>
    <t>Eric</t>
  </si>
  <si>
    <t>Charles</t>
  </si>
  <si>
    <t>James</t>
  </si>
  <si>
    <t>Office expenses</t>
  </si>
  <si>
    <t>Ryan</t>
  </si>
  <si>
    <t>Betty</t>
  </si>
  <si>
    <t>Meal supplement cost</t>
  </si>
  <si>
    <t>Joseph</t>
  </si>
  <si>
    <t>Whitney</t>
  </si>
  <si>
    <t>Joan</t>
  </si>
  <si>
    <t>Vincent</t>
  </si>
  <si>
    <t>Communication fee</t>
  </si>
  <si>
    <t>John</t>
  </si>
  <si>
    <t>David</t>
  </si>
  <si>
    <t>Henry</t>
  </si>
  <si>
    <t>air-delivery fee</t>
  </si>
  <si>
    <t>Niki</t>
  </si>
  <si>
    <t>Andrew</t>
  </si>
  <si>
    <t>William</t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</si>
</sst>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43" formatCode="_-* #,##0.00_-;\-* #,##0.00_-;_-* &quot;-&quot;??_-;_-@_-"/>
    <numFmt numFmtId="176" formatCode="[$$-1004]#,##0.00;\-[$$-1004]#,##0.00"/>
    <numFmt numFmtId="177" formatCode="_-&quot;€&quot;* #,##0.00_-;\-&quot;€&quot;* #,##0.00_-;_-&quot;€&quot;* \-??_-;_-@_-"/>
    <numFmt numFmtId="178" formatCode="dd/mm/yy\ h:mm"/>
    <numFmt numFmtId="179" formatCode="_-&quot;€&quot;* #,##0_-;\-&quot;€&quot;* #,##0_-;_-&quot;€&quot;* &quot;-&quot;_-;_-@_-"/>
    <numFmt numFmtId="180" formatCode="[$$-1004]#,##0.0;\-[$$-1004]#,##0.0"/>
    <numFmt numFmtId="181" formatCode="&quot;$&quot;#,##0.00_);[Red]\(&quot;$&quot;#,##0.00\)"/>
    <numFmt numFmtId="182" formatCode="h:mm:ss;@"/>
    <numFmt numFmtId="183" formatCode="0_ "/>
    <numFmt numFmtId="184" formatCode="[$$-1004]#,##0.00_);[Red]\([$$-1004]#,##0.00\)"/>
  </numFmts>
  <fonts count="30">
    <font>
      <sz val="11"/>
      <color theme="1"/>
      <name val="Calibri"/>
      <charset val="134"/>
      <scheme val="minor"/>
    </font>
    <font>
      <sz val="11"/>
      <color rgb="FF000000"/>
      <name val="Open Sans"/>
      <charset val="134"/>
    </font>
    <font>
      <sz val="14"/>
      <name val="Open Sans"/>
      <charset val="134"/>
    </font>
    <font>
      <sz val="11"/>
      <color rgb="FF000000"/>
      <name val="宋体"/>
      <charset val="134"/>
    </font>
    <font>
      <sz val="11"/>
      <color rgb="FF000000"/>
      <name val="Open Sans"/>
      <charset val="1"/>
    </font>
    <font>
      <sz val="11"/>
      <color theme="1"/>
      <name val="Open Sans"/>
      <charset val="134"/>
    </font>
    <font>
      <sz val="10"/>
      <color rgb="FF000000"/>
      <name val="Calibri"/>
      <charset val="1"/>
      <scheme val="minor"/>
    </font>
    <font>
      <sz val="12"/>
      <color rgb="FF000000"/>
      <name val="Open Sans"/>
      <charset val="134"/>
    </font>
    <font>
      <sz val="18"/>
      <color rgb="FF000000"/>
      <name val="Open Sans"/>
      <charset val="134"/>
    </font>
    <font>
      <sz val="18"/>
      <color theme="1"/>
      <name val="Open Sans"/>
      <charset val="134"/>
    </font>
    <font>
      <sz val="11"/>
      <name val="Open Sans"/>
      <charset val="134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0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19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2" fontId="5" fillId="0" borderId="5" xfId="0" applyNumberFormat="1" applyFont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NumberFormat="1" applyFont="1" applyFill="1" applyBorder="1" applyAlignment="1">
      <alignment horizontal="center"/>
    </xf>
    <xf numFmtId="178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180" fontId="5" fillId="4" borderId="1" xfId="0" applyNumberFormat="1" applyFont="1" applyFill="1" applyBorder="1" applyAlignment="1">
      <alignment horizontal="center" vertical="center"/>
    </xf>
    <xf numFmtId="181" fontId="1" fillId="4" borderId="1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183" fontId="0" fillId="0" borderId="5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8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3" fontId="0" fillId="2" borderId="5" xfId="0" applyNumberFormat="1" applyFill="1" applyBorder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82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182" fontId="0" fillId="2" borderId="5" xfId="0" applyNumberForma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91"/>
  <sheetViews>
    <sheetView workbookViewId="0">
      <selection activeCell="H7" sqref="H7"/>
    </sheetView>
  </sheetViews>
  <sheetFormatPr defaultColWidth="8.88888888888889" defaultRowHeight="14.4"/>
  <cols>
    <col min="1" max="1" width="8.88888888888889" style="30"/>
    <col min="2" max="2" width="17.4444444444444" style="30" customWidth="1"/>
    <col min="3" max="3" width="17.1296296296296" style="30" customWidth="1"/>
    <col min="4" max="4" width="20.3796296296296" style="30" customWidth="1"/>
    <col min="5" max="5" width="11.5" style="30" customWidth="1"/>
    <col min="6" max="6" width="18.25" style="30" customWidth="1"/>
    <col min="7" max="7" width="13.75" style="30" customWidth="1"/>
    <col min="8" max="9" width="8.88888888888889" style="30"/>
    <col min="10" max="10" width="12.4444444444444" style="30"/>
    <col min="11" max="11" width="18.25" style="30" customWidth="1"/>
    <col min="12" max="12" width="17.1111111111111" style="44" customWidth="1"/>
    <col min="13" max="13" width="19.3796296296296" style="45" customWidth="1"/>
    <col min="14" max="14" width="13" style="30" customWidth="1"/>
    <col min="15" max="15" width="21.5" style="30" customWidth="1"/>
    <col min="16" max="16" width="17" style="30" customWidth="1"/>
    <col min="17" max="18" width="13.5555555555556" style="30" customWidth="1"/>
    <col min="19" max="19" width="19.4444444444444" style="30" customWidth="1"/>
    <col min="20" max="16384" width="8.88888888888889" style="30"/>
  </cols>
  <sheetData>
    <row r="1" s="43" customFormat="1" ht="46" customHeight="1" spans="1:18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60"/>
      <c r="M1" s="61"/>
      <c r="N1" s="47"/>
      <c r="O1" s="47"/>
      <c r="P1" s="47"/>
      <c r="Q1" s="47"/>
      <c r="R1" s="47"/>
    </row>
    <row r="2" s="43" customFormat="1" ht="15.6" spans="1:18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9"/>
      <c r="G2" s="49"/>
      <c r="H2" s="49"/>
      <c r="I2" s="49"/>
      <c r="J2" s="49"/>
      <c r="K2" s="49"/>
      <c r="L2" s="48" t="s">
        <v>6</v>
      </c>
      <c r="M2" s="49"/>
      <c r="N2" s="49"/>
      <c r="O2" s="49"/>
      <c r="P2" s="48" t="s">
        <v>7</v>
      </c>
      <c r="Q2" s="48" t="s">
        <v>8</v>
      </c>
      <c r="R2" s="48" t="s">
        <v>9</v>
      </c>
    </row>
    <row r="3" s="43" customFormat="1" ht="15.6" spans="1:18">
      <c r="A3" s="48"/>
      <c r="B3" s="48"/>
      <c r="C3" s="48"/>
      <c r="D3" s="48"/>
      <c r="E3" s="48" t="s">
        <v>10</v>
      </c>
      <c r="F3" s="48" t="s">
        <v>11</v>
      </c>
      <c r="G3" s="48" t="s">
        <v>12</v>
      </c>
      <c r="H3" s="48" t="s">
        <v>13</v>
      </c>
      <c r="I3" s="48" t="s">
        <v>14</v>
      </c>
      <c r="J3" s="48" t="s">
        <v>15</v>
      </c>
      <c r="K3" s="48" t="s">
        <v>16</v>
      </c>
      <c r="L3" s="62" t="s">
        <v>17</v>
      </c>
      <c r="M3" s="63" t="s">
        <v>18</v>
      </c>
      <c r="N3" s="48" t="s">
        <v>19</v>
      </c>
      <c r="O3" s="48" t="s">
        <v>20</v>
      </c>
      <c r="P3" s="48"/>
      <c r="Q3" s="48"/>
      <c r="R3" s="48"/>
    </row>
    <row r="4" ht="15.6" spans="1:18">
      <c r="A4" s="50" t="s">
        <v>21</v>
      </c>
      <c r="B4" s="51" t="s">
        <v>22</v>
      </c>
      <c r="C4" s="51">
        <v>20</v>
      </c>
      <c r="D4" s="50">
        <f t="shared" ref="D4:D10" si="0">(C4-N4)+F4</f>
        <v>19.5</v>
      </c>
      <c r="E4" s="52">
        <v>3000</v>
      </c>
      <c r="F4" s="50">
        <v>0</v>
      </c>
      <c r="G4" s="53">
        <f t="shared" ref="G4:G10" si="1">K4*1.58*F4</f>
        <v>0</v>
      </c>
      <c r="H4" s="50">
        <v>100</v>
      </c>
      <c r="I4" s="50">
        <v>50</v>
      </c>
      <c r="J4" s="52">
        <f t="shared" ref="J4:J10" si="2">E4+G4+H4+I4</f>
        <v>3150</v>
      </c>
      <c r="K4" s="50">
        <f t="shared" ref="K4:K10" si="3">E4/C4</f>
        <v>150</v>
      </c>
      <c r="L4" s="64">
        <v>0.0142857142857143</v>
      </c>
      <c r="M4" s="52">
        <f t="shared" ref="M4:M10" si="4">(K4/8*L4*36)</f>
        <v>9.64285714285715</v>
      </c>
      <c r="N4" s="50">
        <v>0.5</v>
      </c>
      <c r="O4" s="52">
        <f t="shared" ref="O4:O10" si="5">N4*K4</f>
        <v>75</v>
      </c>
      <c r="P4" s="52">
        <f t="shared" ref="P4:P10" si="6">J4-O4</f>
        <v>3075</v>
      </c>
      <c r="Q4" s="50" t="s">
        <v>23</v>
      </c>
      <c r="R4" s="50"/>
    </row>
    <row r="5" ht="15.6" spans="1:18">
      <c r="A5" s="50" t="s">
        <v>24</v>
      </c>
      <c r="B5" s="51" t="s">
        <v>22</v>
      </c>
      <c r="C5" s="51">
        <v>20</v>
      </c>
      <c r="D5" s="50">
        <f t="shared" si="0"/>
        <v>19</v>
      </c>
      <c r="E5" s="52">
        <v>3000</v>
      </c>
      <c r="F5" s="50">
        <v>0</v>
      </c>
      <c r="G5" s="53">
        <f t="shared" si="1"/>
        <v>0</v>
      </c>
      <c r="H5" s="50">
        <v>100</v>
      </c>
      <c r="I5" s="50">
        <v>50</v>
      </c>
      <c r="J5" s="52">
        <f t="shared" si="2"/>
        <v>3150</v>
      </c>
      <c r="K5" s="50">
        <f t="shared" si="3"/>
        <v>150</v>
      </c>
      <c r="L5" s="64">
        <v>0</v>
      </c>
      <c r="M5" s="52">
        <f t="shared" si="4"/>
        <v>0</v>
      </c>
      <c r="N5" s="50">
        <v>1</v>
      </c>
      <c r="O5" s="52">
        <f t="shared" si="5"/>
        <v>150</v>
      </c>
      <c r="P5" s="52">
        <f t="shared" si="6"/>
        <v>3000</v>
      </c>
      <c r="Q5" s="50" t="s">
        <v>23</v>
      </c>
      <c r="R5" s="50"/>
    </row>
    <row r="6" ht="15.6" spans="1:18">
      <c r="A6" s="50" t="s">
        <v>25</v>
      </c>
      <c r="B6" s="51" t="s">
        <v>22</v>
      </c>
      <c r="C6" s="51">
        <v>20</v>
      </c>
      <c r="D6" s="50">
        <f t="shared" si="0"/>
        <v>19.5</v>
      </c>
      <c r="E6" s="52">
        <v>3000</v>
      </c>
      <c r="F6" s="50">
        <v>0</v>
      </c>
      <c r="G6" s="53">
        <f t="shared" si="1"/>
        <v>0</v>
      </c>
      <c r="H6" s="50">
        <v>100</v>
      </c>
      <c r="I6" s="50">
        <v>50</v>
      </c>
      <c r="J6" s="52">
        <f t="shared" si="2"/>
        <v>3150</v>
      </c>
      <c r="K6" s="50">
        <f t="shared" si="3"/>
        <v>150</v>
      </c>
      <c r="L6" s="64">
        <v>0.0214285714285714</v>
      </c>
      <c r="M6" s="52">
        <f t="shared" si="4"/>
        <v>14.4642857142857</v>
      </c>
      <c r="N6" s="50">
        <v>0.5</v>
      </c>
      <c r="O6" s="52">
        <f t="shared" si="5"/>
        <v>75</v>
      </c>
      <c r="P6" s="52">
        <f t="shared" si="6"/>
        <v>3075</v>
      </c>
      <c r="Q6" s="50" t="s">
        <v>23</v>
      </c>
      <c r="R6" s="50"/>
    </row>
    <row r="7" ht="15.6" spans="1:18">
      <c r="A7" s="50" t="s">
        <v>26</v>
      </c>
      <c r="B7" s="51" t="s">
        <v>22</v>
      </c>
      <c r="C7" s="51">
        <v>20</v>
      </c>
      <c r="D7" s="50">
        <f t="shared" si="0"/>
        <v>18</v>
      </c>
      <c r="E7" s="52">
        <v>3000</v>
      </c>
      <c r="F7" s="50">
        <v>0</v>
      </c>
      <c r="G7" s="53">
        <f t="shared" si="1"/>
        <v>0</v>
      </c>
      <c r="H7" s="50">
        <v>100</v>
      </c>
      <c r="I7" s="50">
        <v>50</v>
      </c>
      <c r="J7" s="52">
        <f t="shared" si="2"/>
        <v>3150</v>
      </c>
      <c r="K7" s="50">
        <f t="shared" si="3"/>
        <v>150</v>
      </c>
      <c r="L7" s="64">
        <v>0.0446428571428571</v>
      </c>
      <c r="M7" s="52">
        <f t="shared" si="4"/>
        <v>30.1339285714285</v>
      </c>
      <c r="N7" s="50">
        <v>2</v>
      </c>
      <c r="O7" s="52">
        <f t="shared" si="5"/>
        <v>300</v>
      </c>
      <c r="P7" s="52">
        <f t="shared" si="6"/>
        <v>2850</v>
      </c>
      <c r="Q7" s="50" t="s">
        <v>23</v>
      </c>
      <c r="R7" s="50"/>
    </row>
    <row r="8" ht="15.6" spans="1:18">
      <c r="A8" s="50" t="s">
        <v>27</v>
      </c>
      <c r="B8" s="51" t="s">
        <v>22</v>
      </c>
      <c r="C8" s="51">
        <v>20</v>
      </c>
      <c r="D8" s="50">
        <f t="shared" si="0"/>
        <v>18</v>
      </c>
      <c r="E8" s="52">
        <v>3000</v>
      </c>
      <c r="F8" s="50">
        <v>0</v>
      </c>
      <c r="G8" s="53">
        <f t="shared" si="1"/>
        <v>0</v>
      </c>
      <c r="H8" s="50">
        <v>100</v>
      </c>
      <c r="I8" s="50">
        <v>50</v>
      </c>
      <c r="J8" s="52">
        <f t="shared" si="2"/>
        <v>3150</v>
      </c>
      <c r="K8" s="50">
        <f t="shared" si="3"/>
        <v>150</v>
      </c>
      <c r="L8" s="64">
        <v>0.0375</v>
      </c>
      <c r="M8" s="52">
        <f t="shared" si="4"/>
        <v>25.3125</v>
      </c>
      <c r="N8" s="50">
        <v>2</v>
      </c>
      <c r="O8" s="52">
        <f t="shared" si="5"/>
        <v>300</v>
      </c>
      <c r="P8" s="52">
        <f t="shared" si="6"/>
        <v>2850</v>
      </c>
      <c r="Q8" s="50" t="s">
        <v>23</v>
      </c>
      <c r="R8" s="50"/>
    </row>
    <row r="9" ht="15.6" spans="1:18">
      <c r="A9" s="50" t="s">
        <v>28</v>
      </c>
      <c r="B9" s="51" t="s">
        <v>22</v>
      </c>
      <c r="C9" s="51">
        <v>20</v>
      </c>
      <c r="D9" s="50">
        <f t="shared" si="0"/>
        <v>19.5</v>
      </c>
      <c r="E9" s="52">
        <v>3000</v>
      </c>
      <c r="F9" s="50">
        <v>0</v>
      </c>
      <c r="G9" s="53">
        <f t="shared" si="1"/>
        <v>0</v>
      </c>
      <c r="H9" s="50">
        <v>100</v>
      </c>
      <c r="I9" s="50">
        <v>50</v>
      </c>
      <c r="J9" s="52">
        <f t="shared" si="2"/>
        <v>3150</v>
      </c>
      <c r="K9" s="50">
        <f t="shared" si="3"/>
        <v>150</v>
      </c>
      <c r="L9" s="64">
        <v>0.0107142857142857</v>
      </c>
      <c r="M9" s="52">
        <f t="shared" si="4"/>
        <v>7.23214285714285</v>
      </c>
      <c r="N9" s="50">
        <v>0.5</v>
      </c>
      <c r="O9" s="52">
        <f t="shared" si="5"/>
        <v>75</v>
      </c>
      <c r="P9" s="52">
        <f t="shared" si="6"/>
        <v>3075</v>
      </c>
      <c r="Q9" s="50" t="s">
        <v>23</v>
      </c>
      <c r="R9" s="50"/>
    </row>
    <row r="10" ht="15.6" spans="1:18">
      <c r="A10" s="50" t="s">
        <v>29</v>
      </c>
      <c r="B10" s="51" t="s">
        <v>22</v>
      </c>
      <c r="C10" s="51">
        <v>20</v>
      </c>
      <c r="D10" s="50">
        <f t="shared" si="0"/>
        <v>18</v>
      </c>
      <c r="E10" s="52">
        <v>3000</v>
      </c>
      <c r="F10" s="50">
        <v>0</v>
      </c>
      <c r="G10" s="53">
        <f t="shared" si="1"/>
        <v>0</v>
      </c>
      <c r="H10" s="50">
        <v>250</v>
      </c>
      <c r="I10" s="50">
        <v>50</v>
      </c>
      <c r="J10" s="52">
        <f t="shared" si="2"/>
        <v>3300</v>
      </c>
      <c r="K10" s="50">
        <f t="shared" si="3"/>
        <v>150</v>
      </c>
      <c r="L10" s="64">
        <v>0.0178571428571429</v>
      </c>
      <c r="M10" s="52">
        <f t="shared" si="4"/>
        <v>12.0535714285715</v>
      </c>
      <c r="N10" s="50">
        <v>2</v>
      </c>
      <c r="O10" s="52">
        <f t="shared" si="5"/>
        <v>300</v>
      </c>
      <c r="P10" s="52">
        <f t="shared" si="6"/>
        <v>3000</v>
      </c>
      <c r="Q10" s="50" t="s">
        <v>23</v>
      </c>
      <c r="R10" s="50"/>
    </row>
    <row r="11" spans="1:18">
      <c r="A11" s="54" t="s">
        <v>30</v>
      </c>
      <c r="B11" s="55"/>
      <c r="C11" s="55"/>
      <c r="D11" s="56"/>
      <c r="E11" s="57">
        <f>SUM(E4:E10)</f>
        <v>21000</v>
      </c>
      <c r="F11" s="58">
        <v>0</v>
      </c>
      <c r="G11" s="59">
        <f>SUM(G4:G10)</f>
        <v>0</v>
      </c>
      <c r="H11" s="58">
        <f>SUM(H4:H10)</f>
        <v>850</v>
      </c>
      <c r="I11" s="58">
        <f>SUM(I4:I10)</f>
        <v>350</v>
      </c>
      <c r="J11" s="57">
        <f>SUM(J4:J10)</f>
        <v>22200</v>
      </c>
      <c r="K11" s="58"/>
      <c r="L11" s="65">
        <f>SUM(L4:L10)</f>
        <v>0.146428571428571</v>
      </c>
      <c r="M11" s="57">
        <f>SUM(M4:M10)</f>
        <v>98.8392857142857</v>
      </c>
      <c r="N11" s="58">
        <f>SUM(N4:N10)</f>
        <v>8.5</v>
      </c>
      <c r="O11" s="57">
        <f>SUM(O4:O10)</f>
        <v>1275</v>
      </c>
      <c r="P11" s="57">
        <f>SUM(P4:P10)</f>
        <v>20925</v>
      </c>
      <c r="Q11" s="58"/>
      <c r="R11" s="58"/>
    </row>
    <row r="12" ht="15.6" spans="1:18">
      <c r="A12" s="50" t="s">
        <v>31</v>
      </c>
      <c r="B12" s="51" t="s">
        <v>32</v>
      </c>
      <c r="C12" s="51">
        <v>20</v>
      </c>
      <c r="D12" s="50">
        <f t="shared" ref="D12:D51" si="7">(C12-N12)+F12</f>
        <v>19</v>
      </c>
      <c r="E12" s="52">
        <v>2200</v>
      </c>
      <c r="F12" s="50">
        <v>0</v>
      </c>
      <c r="G12" s="53">
        <f t="shared" ref="G12:G51" si="8">K12*1.58*F12</f>
        <v>0</v>
      </c>
      <c r="H12" s="50">
        <v>400</v>
      </c>
      <c r="I12" s="50">
        <v>150</v>
      </c>
      <c r="J12" s="52">
        <f t="shared" ref="J12:J51" si="9">E12+G12+H12+I12</f>
        <v>2750</v>
      </c>
      <c r="K12" s="50">
        <f t="shared" ref="K12:K51" si="10">E12/C12</f>
        <v>110</v>
      </c>
      <c r="L12" s="64">
        <v>0.0660714285714286</v>
      </c>
      <c r="M12" s="52">
        <f t="shared" ref="M12:M51" si="11">(K12/8*L12*36)</f>
        <v>32.7053571428572</v>
      </c>
      <c r="N12" s="50">
        <v>1</v>
      </c>
      <c r="O12" s="52">
        <f t="shared" ref="O12:O51" si="12">N12*K12</f>
        <v>110</v>
      </c>
      <c r="P12" s="52">
        <f t="shared" ref="P12:P51" si="13">J12-O12</f>
        <v>2640</v>
      </c>
      <c r="Q12" s="50" t="s">
        <v>23</v>
      </c>
      <c r="R12" s="50"/>
    </row>
    <row r="13" ht="15.6" spans="1:18">
      <c r="A13" s="50" t="s">
        <v>33</v>
      </c>
      <c r="B13" s="51" t="s">
        <v>32</v>
      </c>
      <c r="C13" s="51">
        <v>20</v>
      </c>
      <c r="D13" s="50">
        <f t="shared" si="7"/>
        <v>21</v>
      </c>
      <c r="E13" s="52">
        <v>2200</v>
      </c>
      <c r="F13" s="50">
        <v>2</v>
      </c>
      <c r="G13" s="53">
        <f t="shared" si="8"/>
        <v>347.6</v>
      </c>
      <c r="H13" s="50">
        <v>200</v>
      </c>
      <c r="I13" s="50">
        <v>150</v>
      </c>
      <c r="J13" s="52">
        <f t="shared" si="9"/>
        <v>2897.6</v>
      </c>
      <c r="K13" s="50">
        <f t="shared" si="10"/>
        <v>110</v>
      </c>
      <c r="L13" s="64">
        <v>0.0196428571428571</v>
      </c>
      <c r="M13" s="52">
        <f t="shared" si="11"/>
        <v>9.72321428571427</v>
      </c>
      <c r="N13" s="50">
        <v>1</v>
      </c>
      <c r="O13" s="52">
        <f t="shared" si="12"/>
        <v>110</v>
      </c>
      <c r="P13" s="52">
        <f t="shared" si="13"/>
        <v>2787.6</v>
      </c>
      <c r="Q13" s="50" t="s">
        <v>23</v>
      </c>
      <c r="R13" s="50"/>
    </row>
    <row r="14" ht="15.6" spans="1:18">
      <c r="A14" s="50" t="s">
        <v>34</v>
      </c>
      <c r="B14" s="51" t="s">
        <v>32</v>
      </c>
      <c r="C14" s="51">
        <v>20</v>
      </c>
      <c r="D14" s="50">
        <f t="shared" si="7"/>
        <v>20</v>
      </c>
      <c r="E14" s="52">
        <v>2200</v>
      </c>
      <c r="F14" s="50">
        <v>0</v>
      </c>
      <c r="G14" s="53">
        <f t="shared" si="8"/>
        <v>0</v>
      </c>
      <c r="H14" s="50">
        <v>400</v>
      </c>
      <c r="I14" s="50">
        <v>150</v>
      </c>
      <c r="J14" s="52">
        <f t="shared" si="9"/>
        <v>2750</v>
      </c>
      <c r="K14" s="50">
        <f t="shared" si="10"/>
        <v>110</v>
      </c>
      <c r="L14" s="64">
        <v>0</v>
      </c>
      <c r="M14" s="52">
        <f t="shared" si="11"/>
        <v>0</v>
      </c>
      <c r="N14" s="50">
        <v>0</v>
      </c>
      <c r="O14" s="52">
        <f t="shared" si="12"/>
        <v>0</v>
      </c>
      <c r="P14" s="52">
        <f t="shared" si="13"/>
        <v>2750</v>
      </c>
      <c r="Q14" s="50" t="s">
        <v>23</v>
      </c>
      <c r="R14" s="50"/>
    </row>
    <row r="15" ht="15.6" spans="1:18">
      <c r="A15" s="50" t="s">
        <v>35</v>
      </c>
      <c r="B15" s="51" t="s">
        <v>32</v>
      </c>
      <c r="C15" s="51">
        <v>20</v>
      </c>
      <c r="D15" s="50">
        <f t="shared" si="7"/>
        <v>21</v>
      </c>
      <c r="E15" s="52">
        <v>2200</v>
      </c>
      <c r="F15" s="50">
        <v>3</v>
      </c>
      <c r="G15" s="53">
        <f t="shared" si="8"/>
        <v>521.4</v>
      </c>
      <c r="H15" s="50">
        <v>200</v>
      </c>
      <c r="I15" s="50">
        <v>150</v>
      </c>
      <c r="J15" s="52">
        <f t="shared" si="9"/>
        <v>3071.4</v>
      </c>
      <c r="K15" s="50">
        <f t="shared" si="10"/>
        <v>110</v>
      </c>
      <c r="L15" s="64">
        <v>0.0857142857142857</v>
      </c>
      <c r="M15" s="52">
        <f t="shared" si="11"/>
        <v>42.4285714285714</v>
      </c>
      <c r="N15" s="50">
        <v>2</v>
      </c>
      <c r="O15" s="52">
        <f t="shared" si="12"/>
        <v>220</v>
      </c>
      <c r="P15" s="52">
        <f t="shared" si="13"/>
        <v>2851.4</v>
      </c>
      <c r="Q15" s="50" t="s">
        <v>23</v>
      </c>
      <c r="R15" s="50"/>
    </row>
    <row r="16" ht="15.6" spans="1:18">
      <c r="A16" s="50" t="s">
        <v>36</v>
      </c>
      <c r="B16" s="51" t="s">
        <v>32</v>
      </c>
      <c r="C16" s="51">
        <v>20</v>
      </c>
      <c r="D16" s="50">
        <f t="shared" si="7"/>
        <v>23</v>
      </c>
      <c r="E16" s="52">
        <v>2200</v>
      </c>
      <c r="F16" s="50">
        <v>3</v>
      </c>
      <c r="G16" s="53">
        <f t="shared" si="8"/>
        <v>521.4</v>
      </c>
      <c r="H16" s="50">
        <v>600</v>
      </c>
      <c r="I16" s="50">
        <v>150</v>
      </c>
      <c r="J16" s="52">
        <f t="shared" si="9"/>
        <v>3471.4</v>
      </c>
      <c r="K16" s="50">
        <f t="shared" si="10"/>
        <v>110</v>
      </c>
      <c r="L16" s="64">
        <v>0.0375</v>
      </c>
      <c r="M16" s="52">
        <f t="shared" si="11"/>
        <v>18.5625</v>
      </c>
      <c r="N16" s="50">
        <v>0</v>
      </c>
      <c r="O16" s="52">
        <f t="shared" si="12"/>
        <v>0</v>
      </c>
      <c r="P16" s="52">
        <f t="shared" si="13"/>
        <v>3471.4</v>
      </c>
      <c r="Q16" s="50" t="s">
        <v>23</v>
      </c>
      <c r="R16" s="50"/>
    </row>
    <row r="17" ht="15.6" spans="1:18">
      <c r="A17" s="50" t="s">
        <v>37</v>
      </c>
      <c r="B17" s="51" t="s">
        <v>32</v>
      </c>
      <c r="C17" s="51">
        <v>20</v>
      </c>
      <c r="D17" s="50">
        <f t="shared" si="7"/>
        <v>18</v>
      </c>
      <c r="E17" s="52">
        <v>2200</v>
      </c>
      <c r="F17" s="50">
        <v>0</v>
      </c>
      <c r="G17" s="53">
        <f t="shared" si="8"/>
        <v>0</v>
      </c>
      <c r="H17" s="50">
        <v>400</v>
      </c>
      <c r="I17" s="50">
        <v>150</v>
      </c>
      <c r="J17" s="52">
        <f t="shared" si="9"/>
        <v>2750</v>
      </c>
      <c r="K17" s="50">
        <f t="shared" si="10"/>
        <v>110</v>
      </c>
      <c r="L17" s="64">
        <v>0</v>
      </c>
      <c r="M17" s="52">
        <f t="shared" si="11"/>
        <v>0</v>
      </c>
      <c r="N17" s="50">
        <v>2</v>
      </c>
      <c r="O17" s="52">
        <f t="shared" si="12"/>
        <v>220</v>
      </c>
      <c r="P17" s="52">
        <f t="shared" si="13"/>
        <v>2530</v>
      </c>
      <c r="Q17" s="50" t="s">
        <v>23</v>
      </c>
      <c r="R17" s="50"/>
    </row>
    <row r="18" ht="15.6" spans="1:18">
      <c r="A18" s="50" t="s">
        <v>38</v>
      </c>
      <c r="B18" s="51" t="s">
        <v>32</v>
      </c>
      <c r="C18" s="51">
        <v>20</v>
      </c>
      <c r="D18" s="50">
        <f t="shared" si="7"/>
        <v>20</v>
      </c>
      <c r="E18" s="52">
        <v>2200</v>
      </c>
      <c r="F18" s="50">
        <v>1</v>
      </c>
      <c r="G18" s="53">
        <f t="shared" si="8"/>
        <v>173.8</v>
      </c>
      <c r="H18" s="50">
        <v>400</v>
      </c>
      <c r="I18" s="50">
        <v>150</v>
      </c>
      <c r="J18" s="52">
        <f t="shared" si="9"/>
        <v>2923.8</v>
      </c>
      <c r="K18" s="50">
        <f t="shared" si="10"/>
        <v>110</v>
      </c>
      <c r="L18" s="64">
        <v>0.025</v>
      </c>
      <c r="M18" s="52">
        <f t="shared" si="11"/>
        <v>12.375</v>
      </c>
      <c r="N18" s="50">
        <v>1</v>
      </c>
      <c r="O18" s="52">
        <f t="shared" si="12"/>
        <v>110</v>
      </c>
      <c r="P18" s="52">
        <f t="shared" si="13"/>
        <v>2813.8</v>
      </c>
      <c r="Q18" s="50" t="s">
        <v>23</v>
      </c>
      <c r="R18" s="50"/>
    </row>
    <row r="19" ht="15.6" spans="1:18">
      <c r="A19" s="50" t="s">
        <v>39</v>
      </c>
      <c r="B19" s="51" t="s">
        <v>32</v>
      </c>
      <c r="C19" s="51">
        <v>20</v>
      </c>
      <c r="D19" s="50">
        <f t="shared" si="7"/>
        <v>21</v>
      </c>
      <c r="E19" s="52">
        <v>2200</v>
      </c>
      <c r="F19" s="50">
        <v>3</v>
      </c>
      <c r="G19" s="53">
        <f t="shared" si="8"/>
        <v>521.4</v>
      </c>
      <c r="H19" s="50">
        <v>400</v>
      </c>
      <c r="I19" s="50">
        <v>150</v>
      </c>
      <c r="J19" s="52">
        <f t="shared" si="9"/>
        <v>3271.4</v>
      </c>
      <c r="K19" s="50">
        <f t="shared" si="10"/>
        <v>110</v>
      </c>
      <c r="L19" s="64">
        <v>0.00892857142857143</v>
      </c>
      <c r="M19" s="52">
        <f t="shared" si="11"/>
        <v>4.41964285714286</v>
      </c>
      <c r="N19" s="50">
        <v>2</v>
      </c>
      <c r="O19" s="52">
        <f t="shared" si="12"/>
        <v>220</v>
      </c>
      <c r="P19" s="52">
        <f t="shared" si="13"/>
        <v>3051.4</v>
      </c>
      <c r="Q19" s="50" t="s">
        <v>23</v>
      </c>
      <c r="R19" s="50"/>
    </row>
    <row r="20" ht="15.6" spans="1:18">
      <c r="A20" s="50" t="s">
        <v>40</v>
      </c>
      <c r="B20" s="51" t="s">
        <v>32</v>
      </c>
      <c r="C20" s="51">
        <v>20</v>
      </c>
      <c r="D20" s="50">
        <f t="shared" si="7"/>
        <v>22</v>
      </c>
      <c r="E20" s="52">
        <v>2200</v>
      </c>
      <c r="F20" s="50">
        <v>2</v>
      </c>
      <c r="G20" s="53">
        <f t="shared" si="8"/>
        <v>347.6</v>
      </c>
      <c r="H20" s="50">
        <v>600</v>
      </c>
      <c r="I20" s="50">
        <v>150</v>
      </c>
      <c r="J20" s="52">
        <f t="shared" si="9"/>
        <v>3297.6</v>
      </c>
      <c r="K20" s="50">
        <f t="shared" si="10"/>
        <v>110</v>
      </c>
      <c r="L20" s="64">
        <v>0.0839285714285714</v>
      </c>
      <c r="M20" s="52">
        <f t="shared" si="11"/>
        <v>41.5446428571428</v>
      </c>
      <c r="N20" s="50">
        <v>0</v>
      </c>
      <c r="O20" s="52">
        <f t="shared" si="12"/>
        <v>0</v>
      </c>
      <c r="P20" s="52">
        <f t="shared" si="13"/>
        <v>3297.6</v>
      </c>
      <c r="Q20" s="50" t="s">
        <v>23</v>
      </c>
      <c r="R20" s="50"/>
    </row>
    <row r="21" ht="15.6" spans="1:18">
      <c r="A21" s="50" t="s">
        <v>41</v>
      </c>
      <c r="B21" s="51" t="s">
        <v>32</v>
      </c>
      <c r="C21" s="51">
        <v>20</v>
      </c>
      <c r="D21" s="50">
        <f t="shared" si="7"/>
        <v>20</v>
      </c>
      <c r="E21" s="52">
        <v>2200</v>
      </c>
      <c r="F21" s="50">
        <v>0</v>
      </c>
      <c r="G21" s="53">
        <f t="shared" si="8"/>
        <v>0</v>
      </c>
      <c r="H21" s="50">
        <v>400</v>
      </c>
      <c r="I21" s="50">
        <v>150</v>
      </c>
      <c r="J21" s="52">
        <f t="shared" si="9"/>
        <v>2750</v>
      </c>
      <c r="K21" s="50">
        <f t="shared" si="10"/>
        <v>110</v>
      </c>
      <c r="L21" s="64">
        <v>0.0267857142857143</v>
      </c>
      <c r="M21" s="52">
        <f t="shared" si="11"/>
        <v>13.2589285714286</v>
      </c>
      <c r="N21" s="50">
        <v>0</v>
      </c>
      <c r="O21" s="52">
        <f t="shared" si="12"/>
        <v>0</v>
      </c>
      <c r="P21" s="52">
        <f t="shared" si="13"/>
        <v>2750</v>
      </c>
      <c r="Q21" s="50" t="s">
        <v>23</v>
      </c>
      <c r="R21" s="50"/>
    </row>
    <row r="22" ht="15.6" spans="1:18">
      <c r="A22" s="50" t="s">
        <v>42</v>
      </c>
      <c r="B22" s="51" t="s">
        <v>32</v>
      </c>
      <c r="C22" s="51">
        <v>20</v>
      </c>
      <c r="D22" s="50">
        <f t="shared" si="7"/>
        <v>21.5</v>
      </c>
      <c r="E22" s="52">
        <v>2200</v>
      </c>
      <c r="F22" s="50">
        <v>2</v>
      </c>
      <c r="G22" s="53">
        <f t="shared" si="8"/>
        <v>347.6</v>
      </c>
      <c r="H22" s="50">
        <v>400</v>
      </c>
      <c r="I22" s="50">
        <v>150</v>
      </c>
      <c r="J22" s="52">
        <f t="shared" si="9"/>
        <v>3097.6</v>
      </c>
      <c r="K22" s="50">
        <f t="shared" si="10"/>
        <v>110</v>
      </c>
      <c r="L22" s="64">
        <v>0.0571428571428571</v>
      </c>
      <c r="M22" s="52">
        <f t="shared" si="11"/>
        <v>28.2857142857143</v>
      </c>
      <c r="N22" s="50">
        <v>0.5</v>
      </c>
      <c r="O22" s="52">
        <f t="shared" si="12"/>
        <v>55</v>
      </c>
      <c r="P22" s="52">
        <f t="shared" si="13"/>
        <v>3042.6</v>
      </c>
      <c r="Q22" s="50" t="s">
        <v>23</v>
      </c>
      <c r="R22" s="50"/>
    </row>
    <row r="23" ht="15.6" spans="1:18">
      <c r="A23" s="50" t="s">
        <v>43</v>
      </c>
      <c r="B23" s="51" t="s">
        <v>32</v>
      </c>
      <c r="C23" s="51">
        <v>20</v>
      </c>
      <c r="D23" s="50">
        <f t="shared" si="7"/>
        <v>20</v>
      </c>
      <c r="E23" s="52">
        <v>2200</v>
      </c>
      <c r="F23" s="50">
        <v>0</v>
      </c>
      <c r="G23" s="53">
        <f t="shared" si="8"/>
        <v>0</v>
      </c>
      <c r="H23" s="50">
        <v>400</v>
      </c>
      <c r="I23" s="50">
        <v>150</v>
      </c>
      <c r="J23" s="52">
        <f t="shared" si="9"/>
        <v>2750</v>
      </c>
      <c r="K23" s="50">
        <f t="shared" si="10"/>
        <v>110</v>
      </c>
      <c r="L23" s="64">
        <v>0.0482142857142857</v>
      </c>
      <c r="M23" s="52">
        <f t="shared" si="11"/>
        <v>23.8660714285714</v>
      </c>
      <c r="N23" s="50">
        <v>0</v>
      </c>
      <c r="O23" s="52">
        <f t="shared" si="12"/>
        <v>0</v>
      </c>
      <c r="P23" s="52">
        <f t="shared" si="13"/>
        <v>2750</v>
      </c>
      <c r="Q23" s="50" t="s">
        <v>23</v>
      </c>
      <c r="R23" s="50"/>
    </row>
    <row r="24" ht="15.6" spans="1:18">
      <c r="A24" s="50" t="s">
        <v>44</v>
      </c>
      <c r="B24" s="51" t="s">
        <v>32</v>
      </c>
      <c r="C24" s="51">
        <v>20</v>
      </c>
      <c r="D24" s="50">
        <f t="shared" si="7"/>
        <v>21</v>
      </c>
      <c r="E24" s="52">
        <v>2200</v>
      </c>
      <c r="F24" s="50">
        <v>1</v>
      </c>
      <c r="G24" s="53">
        <f t="shared" si="8"/>
        <v>173.8</v>
      </c>
      <c r="H24" s="50">
        <v>400</v>
      </c>
      <c r="I24" s="50">
        <v>150</v>
      </c>
      <c r="J24" s="52">
        <f t="shared" si="9"/>
        <v>2923.8</v>
      </c>
      <c r="K24" s="50">
        <f t="shared" si="10"/>
        <v>110</v>
      </c>
      <c r="L24" s="64">
        <v>0</v>
      </c>
      <c r="M24" s="52">
        <f t="shared" si="11"/>
        <v>0</v>
      </c>
      <c r="N24" s="50">
        <v>0</v>
      </c>
      <c r="O24" s="52">
        <f t="shared" si="12"/>
        <v>0</v>
      </c>
      <c r="P24" s="52">
        <f t="shared" si="13"/>
        <v>2923.8</v>
      </c>
      <c r="Q24" s="50" t="s">
        <v>23</v>
      </c>
      <c r="R24" s="50"/>
    </row>
    <row r="25" ht="15.6" spans="1:18">
      <c r="A25" s="50" t="s">
        <v>45</v>
      </c>
      <c r="B25" s="51" t="s">
        <v>32</v>
      </c>
      <c r="C25" s="51">
        <v>20</v>
      </c>
      <c r="D25" s="50">
        <f t="shared" si="7"/>
        <v>22</v>
      </c>
      <c r="E25" s="52">
        <v>2200</v>
      </c>
      <c r="F25" s="50">
        <v>3</v>
      </c>
      <c r="G25" s="53">
        <f t="shared" si="8"/>
        <v>521.4</v>
      </c>
      <c r="H25" s="50">
        <v>400</v>
      </c>
      <c r="I25" s="50">
        <v>150</v>
      </c>
      <c r="J25" s="52">
        <f t="shared" si="9"/>
        <v>3271.4</v>
      </c>
      <c r="K25" s="50">
        <f t="shared" si="10"/>
        <v>110</v>
      </c>
      <c r="L25" s="64">
        <v>0.0517857142857143</v>
      </c>
      <c r="M25" s="52">
        <f t="shared" si="11"/>
        <v>25.6339285714286</v>
      </c>
      <c r="N25" s="50">
        <v>1</v>
      </c>
      <c r="O25" s="52">
        <f t="shared" si="12"/>
        <v>110</v>
      </c>
      <c r="P25" s="52">
        <f t="shared" si="13"/>
        <v>3161.4</v>
      </c>
      <c r="Q25" s="50" t="s">
        <v>23</v>
      </c>
      <c r="R25" s="50"/>
    </row>
    <row r="26" ht="15.6" spans="1:18">
      <c r="A26" s="50" t="s">
        <v>46</v>
      </c>
      <c r="B26" s="51" t="s">
        <v>32</v>
      </c>
      <c r="C26" s="51">
        <v>20</v>
      </c>
      <c r="D26" s="50">
        <f t="shared" si="7"/>
        <v>19</v>
      </c>
      <c r="E26" s="52">
        <v>2200</v>
      </c>
      <c r="F26" s="50">
        <v>1</v>
      </c>
      <c r="G26" s="53">
        <f t="shared" si="8"/>
        <v>173.8</v>
      </c>
      <c r="H26" s="50">
        <v>400</v>
      </c>
      <c r="I26" s="50">
        <v>150</v>
      </c>
      <c r="J26" s="52">
        <f t="shared" si="9"/>
        <v>2923.8</v>
      </c>
      <c r="K26" s="50">
        <f t="shared" si="10"/>
        <v>110</v>
      </c>
      <c r="L26" s="64">
        <v>0.0285714285714286</v>
      </c>
      <c r="M26" s="52">
        <f t="shared" si="11"/>
        <v>14.1428571428572</v>
      </c>
      <c r="N26" s="50">
        <v>2</v>
      </c>
      <c r="O26" s="52">
        <f t="shared" si="12"/>
        <v>220</v>
      </c>
      <c r="P26" s="52">
        <f t="shared" si="13"/>
        <v>2703.8</v>
      </c>
      <c r="Q26" s="50" t="s">
        <v>23</v>
      </c>
      <c r="R26" s="50"/>
    </row>
    <row r="27" ht="15.6" spans="1:18">
      <c r="A27" s="50" t="s">
        <v>47</v>
      </c>
      <c r="B27" s="51" t="s">
        <v>32</v>
      </c>
      <c r="C27" s="51">
        <v>20</v>
      </c>
      <c r="D27" s="50">
        <f t="shared" si="7"/>
        <v>19</v>
      </c>
      <c r="E27" s="52">
        <v>2200</v>
      </c>
      <c r="F27" s="50">
        <v>0</v>
      </c>
      <c r="G27" s="53">
        <f t="shared" si="8"/>
        <v>0</v>
      </c>
      <c r="H27" s="50">
        <v>200</v>
      </c>
      <c r="I27" s="50">
        <v>150</v>
      </c>
      <c r="J27" s="52">
        <f t="shared" si="9"/>
        <v>2550</v>
      </c>
      <c r="K27" s="50">
        <f t="shared" si="10"/>
        <v>110</v>
      </c>
      <c r="L27" s="64">
        <v>0</v>
      </c>
      <c r="M27" s="52">
        <f t="shared" si="11"/>
        <v>0</v>
      </c>
      <c r="N27" s="50">
        <v>1</v>
      </c>
      <c r="O27" s="52">
        <f t="shared" si="12"/>
        <v>110</v>
      </c>
      <c r="P27" s="52">
        <f t="shared" si="13"/>
        <v>2440</v>
      </c>
      <c r="Q27" s="50" t="s">
        <v>23</v>
      </c>
      <c r="R27" s="50"/>
    </row>
    <row r="28" ht="15.6" spans="1:18">
      <c r="A28" s="50" t="s">
        <v>48</v>
      </c>
      <c r="B28" s="51" t="s">
        <v>32</v>
      </c>
      <c r="C28" s="51">
        <v>20</v>
      </c>
      <c r="D28" s="50">
        <f t="shared" si="7"/>
        <v>20</v>
      </c>
      <c r="E28" s="52">
        <v>2200</v>
      </c>
      <c r="F28" s="50">
        <v>0</v>
      </c>
      <c r="G28" s="53">
        <f t="shared" si="8"/>
        <v>0</v>
      </c>
      <c r="H28" s="50">
        <v>400</v>
      </c>
      <c r="I28" s="50">
        <v>150</v>
      </c>
      <c r="J28" s="52">
        <f t="shared" si="9"/>
        <v>2750</v>
      </c>
      <c r="K28" s="50">
        <f t="shared" si="10"/>
        <v>110</v>
      </c>
      <c r="L28" s="64">
        <v>0.0696428571428571</v>
      </c>
      <c r="M28" s="52">
        <f t="shared" si="11"/>
        <v>34.4732142857143</v>
      </c>
      <c r="N28" s="50">
        <v>0</v>
      </c>
      <c r="O28" s="52">
        <f t="shared" si="12"/>
        <v>0</v>
      </c>
      <c r="P28" s="52">
        <f t="shared" si="13"/>
        <v>2750</v>
      </c>
      <c r="Q28" s="50" t="s">
        <v>23</v>
      </c>
      <c r="R28" s="50"/>
    </row>
    <row r="29" ht="15.6" spans="1:18">
      <c r="A29" s="50" t="s">
        <v>49</v>
      </c>
      <c r="B29" s="51" t="s">
        <v>32</v>
      </c>
      <c r="C29" s="51">
        <v>20</v>
      </c>
      <c r="D29" s="50">
        <f t="shared" si="7"/>
        <v>21</v>
      </c>
      <c r="E29" s="52">
        <v>2200</v>
      </c>
      <c r="F29" s="50">
        <v>3</v>
      </c>
      <c r="G29" s="53">
        <f t="shared" si="8"/>
        <v>521.4</v>
      </c>
      <c r="H29" s="50">
        <v>600</v>
      </c>
      <c r="I29" s="50">
        <v>150</v>
      </c>
      <c r="J29" s="52">
        <f t="shared" si="9"/>
        <v>3471.4</v>
      </c>
      <c r="K29" s="50">
        <f t="shared" si="10"/>
        <v>110</v>
      </c>
      <c r="L29" s="64">
        <v>0.0607142857142857</v>
      </c>
      <c r="M29" s="52">
        <f t="shared" si="11"/>
        <v>30.0535714285714</v>
      </c>
      <c r="N29" s="50">
        <v>2</v>
      </c>
      <c r="O29" s="52">
        <f t="shared" si="12"/>
        <v>220</v>
      </c>
      <c r="P29" s="52">
        <f t="shared" si="13"/>
        <v>3251.4</v>
      </c>
      <c r="Q29" s="50" t="s">
        <v>23</v>
      </c>
      <c r="R29" s="50"/>
    </row>
    <row r="30" ht="15.6" spans="1:18">
      <c r="A30" s="50" t="s">
        <v>50</v>
      </c>
      <c r="B30" s="51" t="s">
        <v>32</v>
      </c>
      <c r="C30" s="51">
        <v>20</v>
      </c>
      <c r="D30" s="50">
        <f t="shared" si="7"/>
        <v>18</v>
      </c>
      <c r="E30" s="52">
        <v>2200</v>
      </c>
      <c r="F30" s="50">
        <v>0</v>
      </c>
      <c r="G30" s="53">
        <f t="shared" si="8"/>
        <v>0</v>
      </c>
      <c r="H30" s="50">
        <v>400</v>
      </c>
      <c r="I30" s="50">
        <v>150</v>
      </c>
      <c r="J30" s="52">
        <f t="shared" si="9"/>
        <v>2750</v>
      </c>
      <c r="K30" s="50">
        <f t="shared" si="10"/>
        <v>110</v>
      </c>
      <c r="L30" s="64">
        <v>0.0767857142857143</v>
      </c>
      <c r="M30" s="52">
        <f t="shared" si="11"/>
        <v>38.0089285714286</v>
      </c>
      <c r="N30" s="50">
        <v>2</v>
      </c>
      <c r="O30" s="52">
        <f t="shared" si="12"/>
        <v>220</v>
      </c>
      <c r="P30" s="52">
        <f t="shared" si="13"/>
        <v>2530</v>
      </c>
      <c r="Q30" s="50" t="s">
        <v>23</v>
      </c>
      <c r="R30" s="50"/>
    </row>
    <row r="31" ht="15.6" spans="1:18">
      <c r="A31" s="50" t="s">
        <v>51</v>
      </c>
      <c r="B31" s="51" t="s">
        <v>32</v>
      </c>
      <c r="C31" s="51">
        <v>20</v>
      </c>
      <c r="D31" s="50">
        <f t="shared" si="7"/>
        <v>22</v>
      </c>
      <c r="E31" s="52">
        <v>2200</v>
      </c>
      <c r="F31" s="50">
        <v>3</v>
      </c>
      <c r="G31" s="53">
        <f t="shared" si="8"/>
        <v>521.4</v>
      </c>
      <c r="H31" s="50">
        <v>400</v>
      </c>
      <c r="I31" s="50">
        <v>150</v>
      </c>
      <c r="J31" s="52">
        <f t="shared" si="9"/>
        <v>3271.4</v>
      </c>
      <c r="K31" s="50">
        <f t="shared" si="10"/>
        <v>110</v>
      </c>
      <c r="L31" s="64">
        <v>0.0107142857142857</v>
      </c>
      <c r="M31" s="52">
        <f t="shared" si="11"/>
        <v>5.30357142857142</v>
      </c>
      <c r="N31" s="50">
        <v>1</v>
      </c>
      <c r="O31" s="52">
        <f t="shared" si="12"/>
        <v>110</v>
      </c>
      <c r="P31" s="52">
        <f t="shared" si="13"/>
        <v>3161.4</v>
      </c>
      <c r="Q31" s="50" t="s">
        <v>23</v>
      </c>
      <c r="R31" s="50"/>
    </row>
    <row r="32" ht="15.6" spans="1:18">
      <c r="A32" s="50" t="s">
        <v>52</v>
      </c>
      <c r="B32" s="51" t="s">
        <v>32</v>
      </c>
      <c r="C32" s="51">
        <v>20</v>
      </c>
      <c r="D32" s="50">
        <f t="shared" si="7"/>
        <v>22</v>
      </c>
      <c r="E32" s="52">
        <v>2200</v>
      </c>
      <c r="F32" s="50">
        <v>3</v>
      </c>
      <c r="G32" s="53">
        <f t="shared" si="8"/>
        <v>521.4</v>
      </c>
      <c r="H32" s="50">
        <v>400</v>
      </c>
      <c r="I32" s="50">
        <v>150</v>
      </c>
      <c r="J32" s="52">
        <f t="shared" si="9"/>
        <v>3271.4</v>
      </c>
      <c r="K32" s="50">
        <f t="shared" si="10"/>
        <v>110</v>
      </c>
      <c r="L32" s="64">
        <v>0.0410714285714286</v>
      </c>
      <c r="M32" s="52">
        <f t="shared" si="11"/>
        <v>20.3303571428572</v>
      </c>
      <c r="N32" s="50">
        <v>1</v>
      </c>
      <c r="O32" s="52">
        <f t="shared" si="12"/>
        <v>110</v>
      </c>
      <c r="P32" s="52">
        <f t="shared" si="13"/>
        <v>3161.4</v>
      </c>
      <c r="Q32" s="50" t="s">
        <v>23</v>
      </c>
      <c r="R32" s="50"/>
    </row>
    <row r="33" ht="15.6" spans="1:18">
      <c r="A33" s="50" t="s">
        <v>53</v>
      </c>
      <c r="B33" s="51" t="s">
        <v>32</v>
      </c>
      <c r="C33" s="51">
        <v>20</v>
      </c>
      <c r="D33" s="50">
        <f t="shared" si="7"/>
        <v>20</v>
      </c>
      <c r="E33" s="52">
        <v>2200</v>
      </c>
      <c r="F33" s="50">
        <v>2</v>
      </c>
      <c r="G33" s="53">
        <f t="shared" si="8"/>
        <v>347.6</v>
      </c>
      <c r="H33" s="50">
        <v>400</v>
      </c>
      <c r="I33" s="50">
        <v>150</v>
      </c>
      <c r="J33" s="52">
        <f t="shared" si="9"/>
        <v>3097.6</v>
      </c>
      <c r="K33" s="50">
        <f t="shared" si="10"/>
        <v>110</v>
      </c>
      <c r="L33" s="64">
        <v>0.0196428571428571</v>
      </c>
      <c r="M33" s="52">
        <f t="shared" si="11"/>
        <v>9.72321428571427</v>
      </c>
      <c r="N33" s="50">
        <v>2</v>
      </c>
      <c r="O33" s="52">
        <f t="shared" si="12"/>
        <v>220</v>
      </c>
      <c r="P33" s="52">
        <f t="shared" si="13"/>
        <v>2877.6</v>
      </c>
      <c r="Q33" s="50" t="s">
        <v>23</v>
      </c>
      <c r="R33" s="50"/>
    </row>
    <row r="34" ht="15.6" spans="1:18">
      <c r="A34" s="50" t="s">
        <v>54</v>
      </c>
      <c r="B34" s="51" t="s">
        <v>32</v>
      </c>
      <c r="C34" s="51">
        <v>20</v>
      </c>
      <c r="D34" s="50">
        <f t="shared" si="7"/>
        <v>19</v>
      </c>
      <c r="E34" s="52">
        <v>2200</v>
      </c>
      <c r="F34" s="50">
        <v>1</v>
      </c>
      <c r="G34" s="53">
        <f t="shared" si="8"/>
        <v>173.8</v>
      </c>
      <c r="H34" s="50">
        <v>400</v>
      </c>
      <c r="I34" s="50">
        <v>150</v>
      </c>
      <c r="J34" s="52">
        <f t="shared" si="9"/>
        <v>2923.8</v>
      </c>
      <c r="K34" s="50">
        <f t="shared" si="10"/>
        <v>110</v>
      </c>
      <c r="L34" s="64">
        <v>0.0535714285714286</v>
      </c>
      <c r="M34" s="52">
        <f t="shared" si="11"/>
        <v>26.5178571428572</v>
      </c>
      <c r="N34" s="50">
        <v>2</v>
      </c>
      <c r="O34" s="52">
        <f t="shared" si="12"/>
        <v>220</v>
      </c>
      <c r="P34" s="52">
        <f t="shared" si="13"/>
        <v>2703.8</v>
      </c>
      <c r="Q34" s="50" t="s">
        <v>23</v>
      </c>
      <c r="R34" s="50"/>
    </row>
    <row r="35" ht="15.6" spans="1:18">
      <c r="A35" s="50" t="s">
        <v>55</v>
      </c>
      <c r="B35" s="51" t="s">
        <v>32</v>
      </c>
      <c r="C35" s="51">
        <v>20</v>
      </c>
      <c r="D35" s="50">
        <f t="shared" si="7"/>
        <v>21</v>
      </c>
      <c r="E35" s="52">
        <v>2200</v>
      </c>
      <c r="F35" s="50">
        <v>3</v>
      </c>
      <c r="G35" s="53">
        <f t="shared" si="8"/>
        <v>521.4</v>
      </c>
      <c r="H35" s="50">
        <v>600</v>
      </c>
      <c r="I35" s="50">
        <v>150</v>
      </c>
      <c r="J35" s="52">
        <f t="shared" si="9"/>
        <v>3471.4</v>
      </c>
      <c r="K35" s="50">
        <f t="shared" si="10"/>
        <v>110</v>
      </c>
      <c r="L35" s="64">
        <v>0.0553571428571429</v>
      </c>
      <c r="M35" s="52">
        <f t="shared" si="11"/>
        <v>27.4017857142857</v>
      </c>
      <c r="N35" s="50">
        <v>2</v>
      </c>
      <c r="O35" s="52">
        <f t="shared" si="12"/>
        <v>220</v>
      </c>
      <c r="P35" s="52">
        <f t="shared" si="13"/>
        <v>3251.4</v>
      </c>
      <c r="Q35" s="50" t="s">
        <v>23</v>
      </c>
      <c r="R35" s="50"/>
    </row>
    <row r="36" ht="15.6" spans="1:18">
      <c r="A36" s="50" t="s">
        <v>56</v>
      </c>
      <c r="B36" s="51" t="s">
        <v>32</v>
      </c>
      <c r="C36" s="51">
        <v>20</v>
      </c>
      <c r="D36" s="50">
        <f t="shared" si="7"/>
        <v>20</v>
      </c>
      <c r="E36" s="52">
        <v>2200</v>
      </c>
      <c r="F36" s="50">
        <v>2</v>
      </c>
      <c r="G36" s="53">
        <f t="shared" si="8"/>
        <v>347.6</v>
      </c>
      <c r="H36" s="50">
        <v>400</v>
      </c>
      <c r="I36" s="50">
        <v>150</v>
      </c>
      <c r="J36" s="52">
        <f t="shared" si="9"/>
        <v>3097.6</v>
      </c>
      <c r="K36" s="50">
        <f t="shared" si="10"/>
        <v>110</v>
      </c>
      <c r="L36" s="64">
        <v>0.0696428571428571</v>
      </c>
      <c r="M36" s="52">
        <f t="shared" si="11"/>
        <v>34.4732142857143</v>
      </c>
      <c r="N36" s="50">
        <v>2</v>
      </c>
      <c r="O36" s="52">
        <f t="shared" si="12"/>
        <v>220</v>
      </c>
      <c r="P36" s="52">
        <f t="shared" si="13"/>
        <v>2877.6</v>
      </c>
      <c r="Q36" s="50" t="s">
        <v>23</v>
      </c>
      <c r="R36" s="50"/>
    </row>
    <row r="37" ht="15.6" spans="1:18">
      <c r="A37" s="50" t="s">
        <v>57</v>
      </c>
      <c r="B37" s="51" t="s">
        <v>32</v>
      </c>
      <c r="C37" s="51">
        <v>20</v>
      </c>
      <c r="D37" s="50">
        <f t="shared" si="7"/>
        <v>18</v>
      </c>
      <c r="E37" s="52">
        <v>2200</v>
      </c>
      <c r="F37" s="50">
        <v>0</v>
      </c>
      <c r="G37" s="53">
        <f t="shared" si="8"/>
        <v>0</v>
      </c>
      <c r="H37" s="50">
        <v>400</v>
      </c>
      <c r="I37" s="50">
        <v>150</v>
      </c>
      <c r="J37" s="52">
        <f t="shared" si="9"/>
        <v>2750</v>
      </c>
      <c r="K37" s="50">
        <f t="shared" si="10"/>
        <v>110</v>
      </c>
      <c r="L37" s="64">
        <v>0</v>
      </c>
      <c r="M37" s="52">
        <f t="shared" si="11"/>
        <v>0</v>
      </c>
      <c r="N37" s="50">
        <v>2</v>
      </c>
      <c r="O37" s="52">
        <f t="shared" si="12"/>
        <v>220</v>
      </c>
      <c r="P37" s="52">
        <f t="shared" si="13"/>
        <v>2530</v>
      </c>
      <c r="Q37" s="50" t="s">
        <v>23</v>
      </c>
      <c r="R37" s="50"/>
    </row>
    <row r="38" ht="15.6" spans="1:18">
      <c r="A38" s="50" t="s">
        <v>58</v>
      </c>
      <c r="B38" s="51" t="s">
        <v>32</v>
      </c>
      <c r="C38" s="51">
        <v>20</v>
      </c>
      <c r="D38" s="50">
        <f t="shared" si="7"/>
        <v>21</v>
      </c>
      <c r="E38" s="52">
        <v>2200</v>
      </c>
      <c r="F38" s="50">
        <v>3</v>
      </c>
      <c r="G38" s="53">
        <f t="shared" si="8"/>
        <v>521.4</v>
      </c>
      <c r="H38" s="50">
        <v>200</v>
      </c>
      <c r="I38" s="50">
        <v>150</v>
      </c>
      <c r="J38" s="52">
        <f t="shared" si="9"/>
        <v>3071.4</v>
      </c>
      <c r="K38" s="50">
        <f t="shared" si="10"/>
        <v>110</v>
      </c>
      <c r="L38" s="64">
        <v>0.0553571428571429</v>
      </c>
      <c r="M38" s="52">
        <f t="shared" si="11"/>
        <v>27.4017857142857</v>
      </c>
      <c r="N38" s="50">
        <v>2</v>
      </c>
      <c r="O38" s="52">
        <f t="shared" si="12"/>
        <v>220</v>
      </c>
      <c r="P38" s="52">
        <f t="shared" si="13"/>
        <v>2851.4</v>
      </c>
      <c r="Q38" s="50" t="s">
        <v>23</v>
      </c>
      <c r="R38" s="50"/>
    </row>
    <row r="39" ht="15.6" spans="1:18">
      <c r="A39" s="50" t="s">
        <v>59</v>
      </c>
      <c r="B39" s="51" t="s">
        <v>32</v>
      </c>
      <c r="C39" s="51">
        <v>20</v>
      </c>
      <c r="D39" s="50">
        <f t="shared" si="7"/>
        <v>22</v>
      </c>
      <c r="E39" s="52">
        <v>2200</v>
      </c>
      <c r="F39" s="50">
        <v>2</v>
      </c>
      <c r="G39" s="53">
        <f t="shared" si="8"/>
        <v>347.6</v>
      </c>
      <c r="H39" s="50">
        <v>400</v>
      </c>
      <c r="I39" s="50">
        <v>150</v>
      </c>
      <c r="J39" s="52">
        <f t="shared" si="9"/>
        <v>3097.6</v>
      </c>
      <c r="K39" s="50">
        <f t="shared" si="10"/>
        <v>110</v>
      </c>
      <c r="L39" s="64">
        <v>0</v>
      </c>
      <c r="M39" s="52">
        <f t="shared" si="11"/>
        <v>0</v>
      </c>
      <c r="N39" s="50">
        <v>0</v>
      </c>
      <c r="O39" s="52">
        <f t="shared" si="12"/>
        <v>0</v>
      </c>
      <c r="P39" s="52">
        <f t="shared" si="13"/>
        <v>3097.6</v>
      </c>
      <c r="Q39" s="50" t="s">
        <v>23</v>
      </c>
      <c r="R39" s="50"/>
    </row>
    <row r="40" ht="15.6" spans="1:18">
      <c r="A40" s="50" t="s">
        <v>60</v>
      </c>
      <c r="B40" s="51" t="s">
        <v>32</v>
      </c>
      <c r="C40" s="51">
        <v>20</v>
      </c>
      <c r="D40" s="50">
        <f t="shared" si="7"/>
        <v>20</v>
      </c>
      <c r="E40" s="52">
        <v>2200</v>
      </c>
      <c r="F40" s="50">
        <v>0</v>
      </c>
      <c r="G40" s="53">
        <f t="shared" si="8"/>
        <v>0</v>
      </c>
      <c r="H40" s="50">
        <v>600</v>
      </c>
      <c r="I40" s="50">
        <v>150</v>
      </c>
      <c r="J40" s="52">
        <f t="shared" si="9"/>
        <v>2950</v>
      </c>
      <c r="K40" s="50">
        <f t="shared" si="10"/>
        <v>110</v>
      </c>
      <c r="L40" s="64">
        <v>0.0482142857142857</v>
      </c>
      <c r="M40" s="52">
        <f t="shared" si="11"/>
        <v>23.8660714285714</v>
      </c>
      <c r="N40" s="50">
        <v>0</v>
      </c>
      <c r="O40" s="52">
        <f t="shared" si="12"/>
        <v>0</v>
      </c>
      <c r="P40" s="52">
        <f t="shared" si="13"/>
        <v>2950</v>
      </c>
      <c r="Q40" s="50" t="s">
        <v>23</v>
      </c>
      <c r="R40" s="50"/>
    </row>
    <row r="41" ht="15.6" spans="1:18">
      <c r="A41" s="50" t="s">
        <v>61</v>
      </c>
      <c r="B41" s="51" t="s">
        <v>32</v>
      </c>
      <c r="C41" s="51">
        <v>20</v>
      </c>
      <c r="D41" s="50">
        <f t="shared" si="7"/>
        <v>20</v>
      </c>
      <c r="E41" s="52">
        <v>2200</v>
      </c>
      <c r="F41" s="50">
        <v>0</v>
      </c>
      <c r="G41" s="53">
        <f t="shared" si="8"/>
        <v>0</v>
      </c>
      <c r="H41" s="50">
        <v>400</v>
      </c>
      <c r="I41" s="50">
        <v>150</v>
      </c>
      <c r="J41" s="52">
        <f t="shared" si="9"/>
        <v>2750</v>
      </c>
      <c r="K41" s="50">
        <f t="shared" si="10"/>
        <v>110</v>
      </c>
      <c r="L41" s="64">
        <v>0</v>
      </c>
      <c r="M41" s="52">
        <f t="shared" si="11"/>
        <v>0</v>
      </c>
      <c r="N41" s="50">
        <v>0</v>
      </c>
      <c r="O41" s="52">
        <f t="shared" si="12"/>
        <v>0</v>
      </c>
      <c r="P41" s="52">
        <f t="shared" si="13"/>
        <v>2750</v>
      </c>
      <c r="Q41" s="50" t="s">
        <v>23</v>
      </c>
      <c r="R41" s="50"/>
    </row>
    <row r="42" ht="15.6" spans="1:18">
      <c r="A42" s="50" t="s">
        <v>62</v>
      </c>
      <c r="B42" s="51" t="s">
        <v>32</v>
      </c>
      <c r="C42" s="51">
        <v>20</v>
      </c>
      <c r="D42" s="50">
        <f t="shared" si="7"/>
        <v>19</v>
      </c>
      <c r="E42" s="52">
        <v>2200</v>
      </c>
      <c r="F42" s="50">
        <v>1</v>
      </c>
      <c r="G42" s="53">
        <f t="shared" si="8"/>
        <v>173.8</v>
      </c>
      <c r="H42" s="50">
        <v>400</v>
      </c>
      <c r="I42" s="50">
        <v>150</v>
      </c>
      <c r="J42" s="52">
        <f t="shared" si="9"/>
        <v>2923.8</v>
      </c>
      <c r="K42" s="50">
        <f t="shared" si="10"/>
        <v>110</v>
      </c>
      <c r="L42" s="64">
        <v>0</v>
      </c>
      <c r="M42" s="52">
        <f t="shared" si="11"/>
        <v>0</v>
      </c>
      <c r="N42" s="50">
        <v>2</v>
      </c>
      <c r="O42" s="52">
        <f t="shared" si="12"/>
        <v>220</v>
      </c>
      <c r="P42" s="52">
        <f t="shared" si="13"/>
        <v>2703.8</v>
      </c>
      <c r="Q42" s="50" t="s">
        <v>23</v>
      </c>
      <c r="R42" s="50"/>
    </row>
    <row r="43" ht="15.6" spans="1:18">
      <c r="A43" s="50" t="s">
        <v>63</v>
      </c>
      <c r="B43" s="51" t="s">
        <v>32</v>
      </c>
      <c r="C43" s="51">
        <v>20</v>
      </c>
      <c r="D43" s="50">
        <f t="shared" si="7"/>
        <v>20</v>
      </c>
      <c r="E43" s="52">
        <v>2200</v>
      </c>
      <c r="F43" s="50">
        <v>1</v>
      </c>
      <c r="G43" s="53">
        <f t="shared" si="8"/>
        <v>173.8</v>
      </c>
      <c r="H43" s="50">
        <v>600</v>
      </c>
      <c r="I43" s="50">
        <v>150</v>
      </c>
      <c r="J43" s="52">
        <f t="shared" si="9"/>
        <v>3123.8</v>
      </c>
      <c r="K43" s="50">
        <f t="shared" si="10"/>
        <v>110</v>
      </c>
      <c r="L43" s="64">
        <v>0</v>
      </c>
      <c r="M43" s="52">
        <f t="shared" si="11"/>
        <v>0</v>
      </c>
      <c r="N43" s="50">
        <v>1</v>
      </c>
      <c r="O43" s="52">
        <f t="shared" si="12"/>
        <v>110</v>
      </c>
      <c r="P43" s="52">
        <f t="shared" si="13"/>
        <v>3013.8</v>
      </c>
      <c r="Q43" s="50" t="s">
        <v>23</v>
      </c>
      <c r="R43" s="50"/>
    </row>
    <row r="44" ht="15.6" spans="1:18">
      <c r="A44" s="50" t="s">
        <v>64</v>
      </c>
      <c r="B44" s="51" t="s">
        <v>32</v>
      </c>
      <c r="C44" s="51">
        <v>20</v>
      </c>
      <c r="D44" s="50">
        <f t="shared" si="7"/>
        <v>19</v>
      </c>
      <c r="E44" s="52">
        <v>2200</v>
      </c>
      <c r="F44" s="50">
        <v>0</v>
      </c>
      <c r="G44" s="53">
        <f t="shared" si="8"/>
        <v>0</v>
      </c>
      <c r="H44" s="50">
        <v>400</v>
      </c>
      <c r="I44" s="50">
        <v>150</v>
      </c>
      <c r="J44" s="52">
        <f t="shared" si="9"/>
        <v>2750</v>
      </c>
      <c r="K44" s="50">
        <f t="shared" si="10"/>
        <v>110</v>
      </c>
      <c r="L44" s="64">
        <v>0.0464285714285714</v>
      </c>
      <c r="M44" s="52">
        <f t="shared" si="11"/>
        <v>22.9821428571428</v>
      </c>
      <c r="N44" s="50">
        <v>1</v>
      </c>
      <c r="O44" s="52">
        <f t="shared" si="12"/>
        <v>110</v>
      </c>
      <c r="P44" s="52">
        <f t="shared" si="13"/>
        <v>2640</v>
      </c>
      <c r="Q44" s="50" t="s">
        <v>23</v>
      </c>
      <c r="R44" s="50"/>
    </row>
    <row r="45" ht="15.6" spans="1:18">
      <c r="A45" s="50" t="s">
        <v>65</v>
      </c>
      <c r="B45" s="51" t="s">
        <v>32</v>
      </c>
      <c r="C45" s="51">
        <v>20</v>
      </c>
      <c r="D45" s="50">
        <f t="shared" si="7"/>
        <v>20</v>
      </c>
      <c r="E45" s="52">
        <v>2200</v>
      </c>
      <c r="F45" s="50">
        <v>0</v>
      </c>
      <c r="G45" s="53">
        <f t="shared" si="8"/>
        <v>0</v>
      </c>
      <c r="H45" s="50">
        <v>400</v>
      </c>
      <c r="I45" s="50">
        <v>150</v>
      </c>
      <c r="J45" s="52">
        <f t="shared" si="9"/>
        <v>2750</v>
      </c>
      <c r="K45" s="50">
        <f t="shared" si="10"/>
        <v>110</v>
      </c>
      <c r="L45" s="64">
        <v>0.0589285714285714</v>
      </c>
      <c r="M45" s="52">
        <f t="shared" si="11"/>
        <v>29.1696428571428</v>
      </c>
      <c r="N45" s="50">
        <v>0</v>
      </c>
      <c r="O45" s="52">
        <f t="shared" si="12"/>
        <v>0</v>
      </c>
      <c r="P45" s="52">
        <f t="shared" si="13"/>
        <v>2750</v>
      </c>
      <c r="Q45" s="50" t="s">
        <v>23</v>
      </c>
      <c r="R45" s="50"/>
    </row>
    <row r="46" ht="15.6" spans="1:18">
      <c r="A46" s="50" t="s">
        <v>66</v>
      </c>
      <c r="B46" s="51" t="s">
        <v>32</v>
      </c>
      <c r="C46" s="51">
        <v>20</v>
      </c>
      <c r="D46" s="50">
        <f t="shared" si="7"/>
        <v>23</v>
      </c>
      <c r="E46" s="52">
        <v>2200</v>
      </c>
      <c r="F46" s="50">
        <v>3</v>
      </c>
      <c r="G46" s="53">
        <f t="shared" si="8"/>
        <v>521.4</v>
      </c>
      <c r="H46" s="50">
        <v>400</v>
      </c>
      <c r="I46" s="50">
        <v>150</v>
      </c>
      <c r="J46" s="52">
        <f t="shared" si="9"/>
        <v>3271.4</v>
      </c>
      <c r="K46" s="50">
        <f t="shared" si="10"/>
        <v>110</v>
      </c>
      <c r="L46" s="64">
        <v>0.0357142857142857</v>
      </c>
      <c r="M46" s="52">
        <f t="shared" si="11"/>
        <v>17.6785714285714</v>
      </c>
      <c r="N46" s="50">
        <v>0</v>
      </c>
      <c r="O46" s="52">
        <f t="shared" si="12"/>
        <v>0</v>
      </c>
      <c r="P46" s="52">
        <f t="shared" si="13"/>
        <v>3271.4</v>
      </c>
      <c r="Q46" s="50" t="s">
        <v>23</v>
      </c>
      <c r="R46" s="50"/>
    </row>
    <row r="47" ht="15.6" spans="1:18">
      <c r="A47" s="50" t="s">
        <v>67</v>
      </c>
      <c r="B47" s="51" t="s">
        <v>32</v>
      </c>
      <c r="C47" s="51">
        <v>20</v>
      </c>
      <c r="D47" s="50">
        <f t="shared" si="7"/>
        <v>22</v>
      </c>
      <c r="E47" s="52">
        <v>2200</v>
      </c>
      <c r="F47" s="50">
        <v>2</v>
      </c>
      <c r="G47" s="53">
        <f t="shared" si="8"/>
        <v>347.6</v>
      </c>
      <c r="H47" s="50">
        <v>200</v>
      </c>
      <c r="I47" s="50">
        <v>150</v>
      </c>
      <c r="J47" s="52">
        <f t="shared" si="9"/>
        <v>2897.6</v>
      </c>
      <c r="K47" s="50">
        <f t="shared" si="10"/>
        <v>110</v>
      </c>
      <c r="L47" s="64">
        <v>0.0785714285714286</v>
      </c>
      <c r="M47" s="52">
        <f t="shared" si="11"/>
        <v>38.8928571428572</v>
      </c>
      <c r="N47" s="50">
        <v>0</v>
      </c>
      <c r="O47" s="52">
        <f t="shared" si="12"/>
        <v>0</v>
      </c>
      <c r="P47" s="52">
        <f t="shared" si="13"/>
        <v>2897.6</v>
      </c>
      <c r="Q47" s="50" t="s">
        <v>23</v>
      </c>
      <c r="R47" s="50"/>
    </row>
    <row r="48" ht="15.6" spans="1:18">
      <c r="A48" s="50" t="s">
        <v>68</v>
      </c>
      <c r="B48" s="51" t="s">
        <v>32</v>
      </c>
      <c r="C48" s="51">
        <v>20</v>
      </c>
      <c r="D48" s="50">
        <f t="shared" si="7"/>
        <v>21</v>
      </c>
      <c r="E48" s="52">
        <v>2200</v>
      </c>
      <c r="F48" s="50">
        <v>1</v>
      </c>
      <c r="G48" s="53">
        <f t="shared" si="8"/>
        <v>173.8</v>
      </c>
      <c r="H48" s="50">
        <v>600</v>
      </c>
      <c r="I48" s="50">
        <v>150</v>
      </c>
      <c r="J48" s="52">
        <f t="shared" si="9"/>
        <v>3123.8</v>
      </c>
      <c r="K48" s="50">
        <f t="shared" si="10"/>
        <v>110</v>
      </c>
      <c r="L48" s="64">
        <v>0.0267857142857143</v>
      </c>
      <c r="M48" s="52">
        <f t="shared" si="11"/>
        <v>13.2589285714286</v>
      </c>
      <c r="N48" s="50">
        <v>0</v>
      </c>
      <c r="O48" s="52">
        <f t="shared" si="12"/>
        <v>0</v>
      </c>
      <c r="P48" s="52">
        <f t="shared" si="13"/>
        <v>3123.8</v>
      </c>
      <c r="Q48" s="50" t="s">
        <v>23</v>
      </c>
      <c r="R48" s="50"/>
    </row>
    <row r="49" ht="15.6" spans="1:18">
      <c r="A49" s="50" t="s">
        <v>69</v>
      </c>
      <c r="B49" s="51" t="s">
        <v>32</v>
      </c>
      <c r="C49" s="51">
        <v>20</v>
      </c>
      <c r="D49" s="50">
        <f t="shared" si="7"/>
        <v>22</v>
      </c>
      <c r="E49" s="52">
        <v>2200</v>
      </c>
      <c r="F49" s="50">
        <v>2</v>
      </c>
      <c r="G49" s="53">
        <f t="shared" si="8"/>
        <v>347.6</v>
      </c>
      <c r="H49" s="50">
        <v>400</v>
      </c>
      <c r="I49" s="50">
        <v>150</v>
      </c>
      <c r="J49" s="52">
        <f t="shared" si="9"/>
        <v>3097.6</v>
      </c>
      <c r="K49" s="50">
        <f t="shared" si="10"/>
        <v>110</v>
      </c>
      <c r="L49" s="64">
        <v>0.0571428571428571</v>
      </c>
      <c r="M49" s="52">
        <f t="shared" si="11"/>
        <v>28.2857142857143</v>
      </c>
      <c r="N49" s="50">
        <v>0</v>
      </c>
      <c r="O49" s="52">
        <f t="shared" si="12"/>
        <v>0</v>
      </c>
      <c r="P49" s="52">
        <f t="shared" si="13"/>
        <v>3097.6</v>
      </c>
      <c r="Q49" s="50" t="s">
        <v>23</v>
      </c>
      <c r="R49" s="50"/>
    </row>
    <row r="50" ht="15.6" spans="1:18">
      <c r="A50" s="50" t="s">
        <v>70</v>
      </c>
      <c r="B50" s="51" t="s">
        <v>32</v>
      </c>
      <c r="C50" s="51">
        <v>20</v>
      </c>
      <c r="D50" s="50">
        <f t="shared" si="7"/>
        <v>22</v>
      </c>
      <c r="E50" s="52">
        <v>2200</v>
      </c>
      <c r="F50" s="50">
        <v>3</v>
      </c>
      <c r="G50" s="53">
        <f t="shared" si="8"/>
        <v>521.4</v>
      </c>
      <c r="H50" s="50">
        <v>400</v>
      </c>
      <c r="I50" s="50">
        <v>150</v>
      </c>
      <c r="J50" s="52">
        <f t="shared" si="9"/>
        <v>3271.4</v>
      </c>
      <c r="K50" s="50">
        <f t="shared" si="10"/>
        <v>110</v>
      </c>
      <c r="L50" s="64">
        <v>0.0464285714285714</v>
      </c>
      <c r="M50" s="52">
        <f t="shared" si="11"/>
        <v>22.9821428571428</v>
      </c>
      <c r="N50" s="50">
        <v>1</v>
      </c>
      <c r="O50" s="52">
        <f t="shared" si="12"/>
        <v>110</v>
      </c>
      <c r="P50" s="52">
        <f t="shared" si="13"/>
        <v>3161.4</v>
      </c>
      <c r="Q50" s="50" t="s">
        <v>23</v>
      </c>
      <c r="R50" s="50"/>
    </row>
    <row r="51" ht="15.6" spans="1:18">
      <c r="A51" s="50" t="s">
        <v>71</v>
      </c>
      <c r="B51" s="51" t="s">
        <v>32</v>
      </c>
      <c r="C51" s="51">
        <v>20</v>
      </c>
      <c r="D51" s="50">
        <f t="shared" si="7"/>
        <v>21</v>
      </c>
      <c r="E51" s="52">
        <v>2200</v>
      </c>
      <c r="F51" s="50">
        <v>2</v>
      </c>
      <c r="G51" s="53">
        <f t="shared" si="8"/>
        <v>347.6</v>
      </c>
      <c r="H51" s="50">
        <v>400</v>
      </c>
      <c r="I51" s="50">
        <v>150</v>
      </c>
      <c r="J51" s="52">
        <f t="shared" si="9"/>
        <v>3097.6</v>
      </c>
      <c r="K51" s="50">
        <f t="shared" si="10"/>
        <v>110</v>
      </c>
      <c r="L51" s="64">
        <v>0.0303571428571429</v>
      </c>
      <c r="M51" s="52">
        <f t="shared" si="11"/>
        <v>15.0267857142857</v>
      </c>
      <c r="N51" s="50">
        <v>1</v>
      </c>
      <c r="O51" s="52">
        <f t="shared" si="12"/>
        <v>110</v>
      </c>
      <c r="P51" s="52">
        <f t="shared" si="13"/>
        <v>2987.6</v>
      </c>
      <c r="Q51" s="50" t="s">
        <v>23</v>
      </c>
      <c r="R51" s="50"/>
    </row>
    <row r="52" spans="1:18">
      <c r="A52" s="54" t="s">
        <v>15</v>
      </c>
      <c r="B52" s="55"/>
      <c r="C52" s="55"/>
      <c r="D52" s="56"/>
      <c r="E52" s="57">
        <f>SUM(E12:E51)</f>
        <v>88000</v>
      </c>
      <c r="F52" s="58">
        <v>58</v>
      </c>
      <c r="G52" s="59">
        <f>SUM(G12:G51)</f>
        <v>10080.4</v>
      </c>
      <c r="H52" s="58">
        <f>SUM(H12:H51)</f>
        <v>16400</v>
      </c>
      <c r="I52" s="58">
        <f>SUM(I12:I51)</f>
        <v>6000</v>
      </c>
      <c r="J52" s="57">
        <f>SUM(J12:J51)</f>
        <v>120480.4</v>
      </c>
      <c r="K52" s="58"/>
      <c r="L52" s="65">
        <f>SUM(L12:L51)</f>
        <v>1.48035714285714</v>
      </c>
      <c r="M52" s="57">
        <f>SUM(M12:M51)</f>
        <v>732.776785714286</v>
      </c>
      <c r="N52" s="58">
        <f>SUM(N12:N51)</f>
        <v>37.5</v>
      </c>
      <c r="O52" s="57">
        <f>SUM(O12:O51)</f>
        <v>4125</v>
      </c>
      <c r="P52" s="57">
        <f>SUM(P12:P51)</f>
        <v>116355.4</v>
      </c>
      <c r="Q52" s="58"/>
      <c r="R52" s="58"/>
    </row>
    <row r="53" ht="15.6" spans="1:18">
      <c r="A53" s="50" t="s">
        <v>72</v>
      </c>
      <c r="B53" s="51" t="s">
        <v>73</v>
      </c>
      <c r="C53" s="51">
        <v>20</v>
      </c>
      <c r="D53" s="50">
        <f>(C53-N53)+F53</f>
        <v>19.5</v>
      </c>
      <c r="E53" s="52">
        <v>3500</v>
      </c>
      <c r="F53" s="50">
        <v>0</v>
      </c>
      <c r="G53" s="53">
        <f>K53*1.58*F53</f>
        <v>0</v>
      </c>
      <c r="H53" s="50">
        <v>100</v>
      </c>
      <c r="I53" s="50">
        <v>50</v>
      </c>
      <c r="J53" s="52">
        <f>E53+G53+H53+I53</f>
        <v>3650</v>
      </c>
      <c r="K53" s="50">
        <f>E53/C53</f>
        <v>175</v>
      </c>
      <c r="L53" s="64">
        <v>0.0392857142857143</v>
      </c>
      <c r="M53" s="52">
        <f>(K53/8*L53*36)</f>
        <v>30.9375</v>
      </c>
      <c r="N53" s="50">
        <v>0.5</v>
      </c>
      <c r="O53" s="52">
        <f>N53*K53</f>
        <v>87.5</v>
      </c>
      <c r="P53" s="52">
        <f>J53-O53</f>
        <v>3562.5</v>
      </c>
      <c r="Q53" s="50" t="s">
        <v>23</v>
      </c>
      <c r="R53" s="50"/>
    </row>
    <row r="54" ht="15.6" spans="1:18">
      <c r="A54" s="50" t="s">
        <v>74</v>
      </c>
      <c r="B54" s="51" t="s">
        <v>73</v>
      </c>
      <c r="C54" s="51">
        <v>20</v>
      </c>
      <c r="D54" s="50">
        <f>(C54-N54)+F54</f>
        <v>19</v>
      </c>
      <c r="E54" s="52">
        <v>3500</v>
      </c>
      <c r="F54" s="50">
        <v>0</v>
      </c>
      <c r="G54" s="53">
        <f>K54*1.58*F54</f>
        <v>0</v>
      </c>
      <c r="H54" s="50">
        <v>100</v>
      </c>
      <c r="I54" s="50">
        <v>50</v>
      </c>
      <c r="J54" s="52">
        <f>E54+G54+H54+I54</f>
        <v>3650</v>
      </c>
      <c r="K54" s="50">
        <f>E54/C54</f>
        <v>175</v>
      </c>
      <c r="L54" s="64">
        <v>0.0214285714285714</v>
      </c>
      <c r="M54" s="52">
        <f>(K54/8*L54*36)</f>
        <v>16.875</v>
      </c>
      <c r="N54" s="50">
        <v>1</v>
      </c>
      <c r="O54" s="52">
        <f>N54*K54</f>
        <v>175</v>
      </c>
      <c r="P54" s="52">
        <f>J54-O54</f>
        <v>3475</v>
      </c>
      <c r="Q54" s="50" t="s">
        <v>23</v>
      </c>
      <c r="R54" s="50"/>
    </row>
    <row r="55" ht="15.6" spans="1:18">
      <c r="A55" s="50" t="s">
        <v>75</v>
      </c>
      <c r="B55" s="51" t="s">
        <v>73</v>
      </c>
      <c r="C55" s="51">
        <v>20</v>
      </c>
      <c r="D55" s="50">
        <f>(C55-N55)+F55</f>
        <v>19</v>
      </c>
      <c r="E55" s="52">
        <v>3500</v>
      </c>
      <c r="F55" s="50">
        <v>0</v>
      </c>
      <c r="G55" s="53">
        <f>K55*1.58*F55</f>
        <v>0</v>
      </c>
      <c r="H55" s="50">
        <v>100</v>
      </c>
      <c r="I55" s="50">
        <v>50</v>
      </c>
      <c r="J55" s="52">
        <f>E55+G55+H55+I55</f>
        <v>3650</v>
      </c>
      <c r="K55" s="50">
        <f>E55/C55</f>
        <v>175</v>
      </c>
      <c r="L55" s="64">
        <v>0.00357142857142857</v>
      </c>
      <c r="M55" s="52">
        <f>(K55/8*L55*36)</f>
        <v>2.8125</v>
      </c>
      <c r="N55" s="50">
        <v>1</v>
      </c>
      <c r="O55" s="52">
        <f>N55*K55</f>
        <v>175</v>
      </c>
      <c r="P55" s="52">
        <f>J55-O55</f>
        <v>3475</v>
      </c>
      <c r="Q55" s="50" t="s">
        <v>23</v>
      </c>
      <c r="R55" s="50"/>
    </row>
    <row r="56" ht="15.6" spans="1:18">
      <c r="A56" s="50" t="s">
        <v>76</v>
      </c>
      <c r="B56" s="51" t="s">
        <v>73</v>
      </c>
      <c r="C56" s="51">
        <v>20</v>
      </c>
      <c r="D56" s="50">
        <f>(C56-N56)+F56</f>
        <v>20</v>
      </c>
      <c r="E56" s="52">
        <v>3500</v>
      </c>
      <c r="F56" s="50">
        <v>0</v>
      </c>
      <c r="G56" s="53">
        <f>K56*1.58*F56</f>
        <v>0</v>
      </c>
      <c r="H56" s="50">
        <v>100</v>
      </c>
      <c r="I56" s="50">
        <v>50</v>
      </c>
      <c r="J56" s="52">
        <f>E56+G56+H56+I56</f>
        <v>3650</v>
      </c>
      <c r="K56" s="50">
        <f>E56/C56</f>
        <v>175</v>
      </c>
      <c r="L56" s="64">
        <v>0</v>
      </c>
      <c r="M56" s="52">
        <f>(K56/8*L56*36)</f>
        <v>0</v>
      </c>
      <c r="N56" s="50">
        <v>0</v>
      </c>
      <c r="O56" s="52">
        <f>N56*K56</f>
        <v>0</v>
      </c>
      <c r="P56" s="52">
        <f>J56-O56</f>
        <v>3650</v>
      </c>
      <c r="Q56" s="50" t="s">
        <v>23</v>
      </c>
      <c r="R56" s="50"/>
    </row>
    <row r="57" ht="15.6" spans="1:18">
      <c r="A57" s="50" t="s">
        <v>77</v>
      </c>
      <c r="B57" s="51" t="s">
        <v>73</v>
      </c>
      <c r="C57" s="51">
        <v>20</v>
      </c>
      <c r="D57" s="50">
        <f>(C57-N57)+F57</f>
        <v>20</v>
      </c>
      <c r="E57" s="52">
        <v>3500</v>
      </c>
      <c r="F57" s="50">
        <v>0</v>
      </c>
      <c r="G57" s="53">
        <f>K57*1.58*F57</f>
        <v>0</v>
      </c>
      <c r="H57" s="50">
        <v>100</v>
      </c>
      <c r="I57" s="50">
        <v>50</v>
      </c>
      <c r="J57" s="52">
        <f>E57+G57+H57+I57</f>
        <v>3650</v>
      </c>
      <c r="K57" s="50">
        <f>E57/C57</f>
        <v>175</v>
      </c>
      <c r="L57" s="64">
        <v>0</v>
      </c>
      <c r="M57" s="52">
        <f>(K57/8*L57*36)</f>
        <v>0</v>
      </c>
      <c r="N57" s="50">
        <v>0</v>
      </c>
      <c r="O57" s="52">
        <f>N57*K57</f>
        <v>0</v>
      </c>
      <c r="P57" s="52">
        <f>J57-O57</f>
        <v>3650</v>
      </c>
      <c r="Q57" s="50" t="s">
        <v>23</v>
      </c>
      <c r="R57" s="50"/>
    </row>
    <row r="58" spans="1:18">
      <c r="A58" s="54" t="s">
        <v>15</v>
      </c>
      <c r="B58" s="55"/>
      <c r="C58" s="55"/>
      <c r="D58" s="56"/>
      <c r="E58" s="57">
        <f>SUM(E53:E57)</f>
        <v>17500</v>
      </c>
      <c r="F58" s="58">
        <v>0</v>
      </c>
      <c r="G58" s="59">
        <f>SUM(G53:G57)</f>
        <v>0</v>
      </c>
      <c r="H58" s="58">
        <f>SUM(H53:H57)</f>
        <v>500</v>
      </c>
      <c r="I58" s="58">
        <f>SUM(I53:I57)</f>
        <v>250</v>
      </c>
      <c r="J58" s="57">
        <f>SUM(J53:J57)</f>
        <v>18250</v>
      </c>
      <c r="K58" s="58"/>
      <c r="L58" s="65">
        <f>SUM(L53:L57)</f>
        <v>0.0642857142857143</v>
      </c>
      <c r="M58" s="57">
        <f>SUM(M53:M57)</f>
        <v>50.625</v>
      </c>
      <c r="N58" s="58">
        <f>SUM(N53:N57)</f>
        <v>2.5</v>
      </c>
      <c r="O58" s="57">
        <f>SUM(O53:O57)</f>
        <v>437.5</v>
      </c>
      <c r="P58" s="57">
        <f>SUM(P53:P57)</f>
        <v>17812.5</v>
      </c>
      <c r="Q58" s="58"/>
      <c r="R58" s="58"/>
    </row>
    <row r="59" ht="15.6" spans="1:18">
      <c r="A59" s="50" t="s">
        <v>78</v>
      </c>
      <c r="B59" s="51" t="s">
        <v>79</v>
      </c>
      <c r="C59" s="51">
        <v>20</v>
      </c>
      <c r="D59" s="50">
        <f t="shared" ref="D59:D79" si="14">(C59-N59)+F59</f>
        <v>22</v>
      </c>
      <c r="E59" s="52">
        <v>2000</v>
      </c>
      <c r="F59" s="50">
        <v>3</v>
      </c>
      <c r="G59" s="53">
        <f t="shared" ref="G59:G79" si="15">K59*1.58*F59</f>
        <v>474</v>
      </c>
      <c r="H59" s="50">
        <v>100</v>
      </c>
      <c r="I59" s="50">
        <v>50</v>
      </c>
      <c r="J59" s="52">
        <f t="shared" ref="J59:J79" si="16">E59+G59+H59+I59</f>
        <v>2624</v>
      </c>
      <c r="K59" s="50">
        <f t="shared" ref="K59:K89" si="17">E59/C59</f>
        <v>100</v>
      </c>
      <c r="L59" s="64">
        <v>0.025</v>
      </c>
      <c r="M59" s="52">
        <f t="shared" ref="M59:M89" si="18">(K59/8*L59*36)</f>
        <v>11.25</v>
      </c>
      <c r="N59" s="50">
        <v>1</v>
      </c>
      <c r="O59" s="52">
        <f t="shared" ref="O59:O89" si="19">N59*K59</f>
        <v>100</v>
      </c>
      <c r="P59" s="52">
        <f t="shared" ref="P59:P79" si="20">J59-O59</f>
        <v>2524</v>
      </c>
      <c r="Q59" s="50" t="s">
        <v>23</v>
      </c>
      <c r="R59" s="50"/>
    </row>
    <row r="60" ht="15.6" spans="1:18">
      <c r="A60" s="50" t="s">
        <v>80</v>
      </c>
      <c r="B60" s="51" t="s">
        <v>79</v>
      </c>
      <c r="C60" s="51">
        <v>20</v>
      </c>
      <c r="D60" s="50">
        <f t="shared" si="14"/>
        <v>18</v>
      </c>
      <c r="E60" s="52">
        <v>2000</v>
      </c>
      <c r="F60" s="50">
        <v>0</v>
      </c>
      <c r="G60" s="53">
        <f t="shared" si="15"/>
        <v>0</v>
      </c>
      <c r="H60" s="50">
        <v>200</v>
      </c>
      <c r="I60" s="50">
        <v>50</v>
      </c>
      <c r="J60" s="52">
        <f t="shared" si="16"/>
        <v>2250</v>
      </c>
      <c r="K60" s="50">
        <f t="shared" si="17"/>
        <v>100</v>
      </c>
      <c r="L60" s="64">
        <v>0.0410714285714286</v>
      </c>
      <c r="M60" s="52">
        <f t="shared" si="18"/>
        <v>18.4821428571429</v>
      </c>
      <c r="N60" s="50">
        <v>2</v>
      </c>
      <c r="O60" s="52">
        <f t="shared" si="19"/>
        <v>200</v>
      </c>
      <c r="P60" s="52">
        <f t="shared" si="20"/>
        <v>2050</v>
      </c>
      <c r="Q60" s="50" t="s">
        <v>23</v>
      </c>
      <c r="R60" s="50"/>
    </row>
    <row r="61" ht="15.6" spans="1:18">
      <c r="A61" s="50" t="s">
        <v>81</v>
      </c>
      <c r="B61" s="51" t="s">
        <v>79</v>
      </c>
      <c r="C61" s="51">
        <v>20</v>
      </c>
      <c r="D61" s="50">
        <f t="shared" si="14"/>
        <v>19</v>
      </c>
      <c r="E61" s="52">
        <v>2000</v>
      </c>
      <c r="F61" s="50">
        <v>0</v>
      </c>
      <c r="G61" s="53">
        <f t="shared" si="15"/>
        <v>0</v>
      </c>
      <c r="H61" s="50">
        <v>100</v>
      </c>
      <c r="I61" s="50">
        <v>50</v>
      </c>
      <c r="J61" s="52">
        <f t="shared" si="16"/>
        <v>2150</v>
      </c>
      <c r="K61" s="50">
        <f t="shared" si="17"/>
        <v>100</v>
      </c>
      <c r="L61" s="64">
        <v>0</v>
      </c>
      <c r="M61" s="52">
        <f t="shared" si="18"/>
        <v>0</v>
      </c>
      <c r="N61" s="50">
        <v>1</v>
      </c>
      <c r="O61" s="52">
        <f t="shared" si="19"/>
        <v>100</v>
      </c>
      <c r="P61" s="52">
        <f t="shared" si="20"/>
        <v>2050</v>
      </c>
      <c r="Q61" s="50" t="s">
        <v>23</v>
      </c>
      <c r="R61" s="50"/>
    </row>
    <row r="62" ht="15.6" spans="1:18">
      <c r="A62" s="50" t="s">
        <v>82</v>
      </c>
      <c r="B62" s="51" t="s">
        <v>79</v>
      </c>
      <c r="C62" s="51">
        <v>20</v>
      </c>
      <c r="D62" s="50">
        <f t="shared" si="14"/>
        <v>21</v>
      </c>
      <c r="E62" s="52">
        <v>2000</v>
      </c>
      <c r="F62" s="50">
        <v>3</v>
      </c>
      <c r="G62" s="53">
        <f t="shared" si="15"/>
        <v>474</v>
      </c>
      <c r="H62" s="50">
        <v>100</v>
      </c>
      <c r="I62" s="50">
        <v>50</v>
      </c>
      <c r="J62" s="52">
        <f t="shared" si="16"/>
        <v>2624</v>
      </c>
      <c r="K62" s="50">
        <f t="shared" si="17"/>
        <v>100</v>
      </c>
      <c r="L62" s="64">
        <v>0.0375</v>
      </c>
      <c r="M62" s="52">
        <f t="shared" si="18"/>
        <v>16.875</v>
      </c>
      <c r="N62" s="50">
        <v>2</v>
      </c>
      <c r="O62" s="52">
        <f t="shared" si="19"/>
        <v>200</v>
      </c>
      <c r="P62" s="52">
        <f t="shared" si="20"/>
        <v>2424</v>
      </c>
      <c r="Q62" s="50" t="s">
        <v>23</v>
      </c>
      <c r="R62" s="50"/>
    </row>
    <row r="63" ht="15.6" spans="1:18">
      <c r="A63" s="50" t="s">
        <v>83</v>
      </c>
      <c r="B63" s="51" t="s">
        <v>79</v>
      </c>
      <c r="C63" s="51">
        <v>20</v>
      </c>
      <c r="D63" s="50">
        <f t="shared" si="14"/>
        <v>19</v>
      </c>
      <c r="E63" s="52">
        <v>2000</v>
      </c>
      <c r="F63" s="50">
        <v>1</v>
      </c>
      <c r="G63" s="53">
        <f t="shared" si="15"/>
        <v>158</v>
      </c>
      <c r="H63" s="50">
        <v>200</v>
      </c>
      <c r="I63" s="50">
        <v>50</v>
      </c>
      <c r="J63" s="52">
        <f t="shared" si="16"/>
        <v>2408</v>
      </c>
      <c r="K63" s="50">
        <f t="shared" si="17"/>
        <v>100</v>
      </c>
      <c r="L63" s="64">
        <v>0.0714285714285714</v>
      </c>
      <c r="M63" s="52">
        <f t="shared" si="18"/>
        <v>32.1428571428571</v>
      </c>
      <c r="N63" s="50">
        <v>2</v>
      </c>
      <c r="O63" s="52">
        <f t="shared" si="19"/>
        <v>200</v>
      </c>
      <c r="P63" s="52">
        <f t="shared" si="20"/>
        <v>2208</v>
      </c>
      <c r="Q63" s="50" t="s">
        <v>23</v>
      </c>
      <c r="R63" s="50"/>
    </row>
    <row r="64" ht="15.6" spans="1:18">
      <c r="A64" s="50" t="s">
        <v>84</v>
      </c>
      <c r="B64" s="51" t="s">
        <v>79</v>
      </c>
      <c r="C64" s="51">
        <v>20</v>
      </c>
      <c r="D64" s="50">
        <f t="shared" si="14"/>
        <v>18</v>
      </c>
      <c r="E64" s="52">
        <v>2000</v>
      </c>
      <c r="F64" s="50">
        <v>0</v>
      </c>
      <c r="G64" s="53">
        <f t="shared" si="15"/>
        <v>0</v>
      </c>
      <c r="H64" s="50">
        <v>100</v>
      </c>
      <c r="I64" s="50">
        <v>50</v>
      </c>
      <c r="J64" s="52">
        <f t="shared" si="16"/>
        <v>2150</v>
      </c>
      <c r="K64" s="50">
        <f t="shared" si="17"/>
        <v>100</v>
      </c>
      <c r="L64" s="64">
        <v>0.0125</v>
      </c>
      <c r="M64" s="52">
        <f t="shared" si="18"/>
        <v>5.625</v>
      </c>
      <c r="N64" s="50">
        <v>2</v>
      </c>
      <c r="O64" s="52">
        <f t="shared" si="19"/>
        <v>200</v>
      </c>
      <c r="P64" s="52">
        <f t="shared" si="20"/>
        <v>1950</v>
      </c>
      <c r="Q64" s="50" t="s">
        <v>23</v>
      </c>
      <c r="R64" s="50"/>
    </row>
    <row r="65" ht="15.6" spans="1:18">
      <c r="A65" s="50" t="s">
        <v>85</v>
      </c>
      <c r="B65" s="51" t="s">
        <v>79</v>
      </c>
      <c r="C65" s="51">
        <v>20</v>
      </c>
      <c r="D65" s="50">
        <f t="shared" si="14"/>
        <v>18</v>
      </c>
      <c r="E65" s="52">
        <v>2000</v>
      </c>
      <c r="F65" s="50">
        <v>0</v>
      </c>
      <c r="G65" s="53">
        <f t="shared" si="15"/>
        <v>0</v>
      </c>
      <c r="H65" s="50">
        <v>100</v>
      </c>
      <c r="I65" s="50">
        <v>50</v>
      </c>
      <c r="J65" s="52">
        <f t="shared" si="16"/>
        <v>2150</v>
      </c>
      <c r="K65" s="50">
        <f t="shared" si="17"/>
        <v>100</v>
      </c>
      <c r="L65" s="64">
        <v>0.0875</v>
      </c>
      <c r="M65" s="52">
        <f t="shared" si="18"/>
        <v>39.375</v>
      </c>
      <c r="N65" s="50">
        <v>2</v>
      </c>
      <c r="O65" s="52">
        <f t="shared" si="19"/>
        <v>200</v>
      </c>
      <c r="P65" s="52">
        <f t="shared" si="20"/>
        <v>1950</v>
      </c>
      <c r="Q65" s="50" t="s">
        <v>23</v>
      </c>
      <c r="R65" s="50"/>
    </row>
    <row r="66" ht="15.6" spans="1:18">
      <c r="A66" s="50" t="s">
        <v>86</v>
      </c>
      <c r="B66" s="51" t="s">
        <v>79</v>
      </c>
      <c r="C66" s="51">
        <v>20</v>
      </c>
      <c r="D66" s="50">
        <f t="shared" si="14"/>
        <v>22</v>
      </c>
      <c r="E66" s="52">
        <v>2000</v>
      </c>
      <c r="F66" s="50">
        <v>2</v>
      </c>
      <c r="G66" s="53">
        <f t="shared" si="15"/>
        <v>316</v>
      </c>
      <c r="H66" s="50">
        <v>200</v>
      </c>
      <c r="I66" s="50">
        <v>50</v>
      </c>
      <c r="J66" s="52">
        <f t="shared" si="16"/>
        <v>2566</v>
      </c>
      <c r="K66" s="50">
        <f t="shared" si="17"/>
        <v>100</v>
      </c>
      <c r="L66" s="64">
        <v>0.0285714285714286</v>
      </c>
      <c r="M66" s="52">
        <f t="shared" si="18"/>
        <v>12.8571428571429</v>
      </c>
      <c r="N66" s="50">
        <v>0</v>
      </c>
      <c r="O66" s="52">
        <f t="shared" si="19"/>
        <v>0</v>
      </c>
      <c r="P66" s="52">
        <f t="shared" si="20"/>
        <v>2566</v>
      </c>
      <c r="Q66" s="50" t="s">
        <v>23</v>
      </c>
      <c r="R66" s="50"/>
    </row>
    <row r="67" ht="15.6" spans="1:18">
      <c r="A67" s="50" t="s">
        <v>87</v>
      </c>
      <c r="B67" s="51" t="s">
        <v>79</v>
      </c>
      <c r="C67" s="51">
        <v>20</v>
      </c>
      <c r="D67" s="50">
        <f t="shared" si="14"/>
        <v>23</v>
      </c>
      <c r="E67" s="52">
        <v>2000</v>
      </c>
      <c r="F67" s="50">
        <v>3</v>
      </c>
      <c r="G67" s="53">
        <f t="shared" si="15"/>
        <v>474</v>
      </c>
      <c r="H67" s="50">
        <v>100</v>
      </c>
      <c r="I67" s="50">
        <v>50</v>
      </c>
      <c r="J67" s="52">
        <f t="shared" si="16"/>
        <v>2624</v>
      </c>
      <c r="K67" s="50">
        <f t="shared" si="17"/>
        <v>100</v>
      </c>
      <c r="L67" s="64">
        <v>0.0410714285714286</v>
      </c>
      <c r="M67" s="52">
        <f t="shared" si="18"/>
        <v>18.4821428571429</v>
      </c>
      <c r="N67" s="50">
        <v>0</v>
      </c>
      <c r="O67" s="52">
        <f t="shared" si="19"/>
        <v>0</v>
      </c>
      <c r="P67" s="52">
        <f t="shared" si="20"/>
        <v>2624</v>
      </c>
      <c r="Q67" s="50" t="s">
        <v>23</v>
      </c>
      <c r="R67" s="50"/>
    </row>
    <row r="68" ht="15.6" spans="1:18">
      <c r="A68" s="50" t="s">
        <v>88</v>
      </c>
      <c r="B68" s="51" t="s">
        <v>79</v>
      </c>
      <c r="C68" s="51">
        <v>20</v>
      </c>
      <c r="D68" s="50">
        <f t="shared" si="14"/>
        <v>22</v>
      </c>
      <c r="E68" s="52">
        <v>2000</v>
      </c>
      <c r="F68" s="50">
        <v>2</v>
      </c>
      <c r="G68" s="53">
        <f t="shared" si="15"/>
        <v>316</v>
      </c>
      <c r="H68" s="50">
        <v>100</v>
      </c>
      <c r="I68" s="50">
        <v>50</v>
      </c>
      <c r="J68" s="52">
        <f t="shared" si="16"/>
        <v>2466</v>
      </c>
      <c r="K68" s="50">
        <f t="shared" si="17"/>
        <v>100</v>
      </c>
      <c r="L68" s="64">
        <v>0.0517857142857143</v>
      </c>
      <c r="M68" s="52">
        <f t="shared" si="18"/>
        <v>23.3035714285714</v>
      </c>
      <c r="N68" s="50">
        <v>0</v>
      </c>
      <c r="O68" s="52">
        <f t="shared" si="19"/>
        <v>0</v>
      </c>
      <c r="P68" s="52">
        <f t="shared" si="20"/>
        <v>2466</v>
      </c>
      <c r="Q68" s="50" t="s">
        <v>23</v>
      </c>
      <c r="R68" s="50"/>
    </row>
    <row r="69" ht="15.6" spans="1:18">
      <c r="A69" s="50" t="s">
        <v>89</v>
      </c>
      <c r="B69" s="51" t="s">
        <v>79</v>
      </c>
      <c r="C69" s="51">
        <v>20</v>
      </c>
      <c r="D69" s="50">
        <f t="shared" si="14"/>
        <v>18</v>
      </c>
      <c r="E69" s="52">
        <v>2000</v>
      </c>
      <c r="F69" s="50">
        <v>0</v>
      </c>
      <c r="G69" s="53">
        <f t="shared" si="15"/>
        <v>0</v>
      </c>
      <c r="H69" s="50">
        <v>200</v>
      </c>
      <c r="I69" s="50">
        <v>50</v>
      </c>
      <c r="J69" s="52">
        <f t="shared" si="16"/>
        <v>2250</v>
      </c>
      <c r="K69" s="50">
        <f t="shared" si="17"/>
        <v>100</v>
      </c>
      <c r="L69" s="64">
        <v>0.0125</v>
      </c>
      <c r="M69" s="52">
        <f t="shared" si="18"/>
        <v>5.625</v>
      </c>
      <c r="N69" s="50">
        <v>2</v>
      </c>
      <c r="O69" s="52">
        <f t="shared" si="19"/>
        <v>200</v>
      </c>
      <c r="P69" s="52">
        <f t="shared" si="20"/>
        <v>2050</v>
      </c>
      <c r="Q69" s="50" t="s">
        <v>23</v>
      </c>
      <c r="R69" s="50"/>
    </row>
    <row r="70" ht="15.6" spans="1:18">
      <c r="A70" s="50" t="s">
        <v>90</v>
      </c>
      <c r="B70" s="51" t="s">
        <v>79</v>
      </c>
      <c r="C70" s="51">
        <v>20</v>
      </c>
      <c r="D70" s="50">
        <f t="shared" si="14"/>
        <v>19</v>
      </c>
      <c r="E70" s="52">
        <v>2000</v>
      </c>
      <c r="F70" s="50">
        <v>0</v>
      </c>
      <c r="G70" s="53">
        <f t="shared" si="15"/>
        <v>0</v>
      </c>
      <c r="H70" s="50">
        <v>100</v>
      </c>
      <c r="I70" s="50">
        <v>50</v>
      </c>
      <c r="J70" s="52">
        <f t="shared" si="16"/>
        <v>2150</v>
      </c>
      <c r="K70" s="50">
        <f t="shared" si="17"/>
        <v>100</v>
      </c>
      <c r="L70" s="64">
        <v>0.0875</v>
      </c>
      <c r="M70" s="52">
        <f t="shared" si="18"/>
        <v>39.375</v>
      </c>
      <c r="N70" s="50">
        <v>1</v>
      </c>
      <c r="O70" s="52">
        <f t="shared" si="19"/>
        <v>100</v>
      </c>
      <c r="P70" s="52">
        <f t="shared" si="20"/>
        <v>2050</v>
      </c>
      <c r="Q70" s="50" t="s">
        <v>23</v>
      </c>
      <c r="R70" s="50"/>
    </row>
    <row r="71" ht="15.6" spans="1:18">
      <c r="A71" s="50" t="s">
        <v>91</v>
      </c>
      <c r="B71" s="51" t="s">
        <v>79</v>
      </c>
      <c r="C71" s="51">
        <v>20</v>
      </c>
      <c r="D71" s="50">
        <f t="shared" si="14"/>
        <v>22</v>
      </c>
      <c r="E71" s="52">
        <v>2000</v>
      </c>
      <c r="F71" s="50">
        <v>3</v>
      </c>
      <c r="G71" s="53">
        <f t="shared" si="15"/>
        <v>474</v>
      </c>
      <c r="H71" s="50">
        <v>100</v>
      </c>
      <c r="I71" s="50">
        <v>50</v>
      </c>
      <c r="J71" s="52">
        <f t="shared" si="16"/>
        <v>2624</v>
      </c>
      <c r="K71" s="50">
        <f t="shared" si="17"/>
        <v>100</v>
      </c>
      <c r="L71" s="64">
        <v>0</v>
      </c>
      <c r="M71" s="52">
        <f t="shared" si="18"/>
        <v>0</v>
      </c>
      <c r="N71" s="50">
        <v>1</v>
      </c>
      <c r="O71" s="52">
        <f t="shared" si="19"/>
        <v>100</v>
      </c>
      <c r="P71" s="52">
        <f t="shared" si="20"/>
        <v>2524</v>
      </c>
      <c r="Q71" s="50" t="s">
        <v>23</v>
      </c>
      <c r="R71" s="50"/>
    </row>
    <row r="72" ht="15.6" spans="1:18">
      <c r="A72" s="50" t="s">
        <v>92</v>
      </c>
      <c r="B72" s="51" t="s">
        <v>79</v>
      </c>
      <c r="C72" s="51">
        <v>20</v>
      </c>
      <c r="D72" s="50">
        <f t="shared" si="14"/>
        <v>21</v>
      </c>
      <c r="E72" s="52">
        <v>2000</v>
      </c>
      <c r="F72" s="50">
        <v>1</v>
      </c>
      <c r="G72" s="53">
        <f t="shared" si="15"/>
        <v>158</v>
      </c>
      <c r="H72" s="50">
        <v>100</v>
      </c>
      <c r="I72" s="50">
        <v>50</v>
      </c>
      <c r="J72" s="52">
        <f t="shared" si="16"/>
        <v>2308</v>
      </c>
      <c r="K72" s="50">
        <f t="shared" si="17"/>
        <v>100</v>
      </c>
      <c r="L72" s="64">
        <v>0.0107142857142857</v>
      </c>
      <c r="M72" s="52">
        <f t="shared" si="18"/>
        <v>4.82142857142856</v>
      </c>
      <c r="N72" s="50">
        <v>0</v>
      </c>
      <c r="O72" s="52">
        <f t="shared" si="19"/>
        <v>0</v>
      </c>
      <c r="P72" s="52">
        <f t="shared" si="20"/>
        <v>2308</v>
      </c>
      <c r="Q72" s="50" t="s">
        <v>23</v>
      </c>
      <c r="R72" s="50"/>
    </row>
    <row r="73" ht="15.6" spans="1:18">
      <c r="A73" s="50" t="s">
        <v>93</v>
      </c>
      <c r="B73" s="51" t="s">
        <v>79</v>
      </c>
      <c r="C73" s="51">
        <v>20</v>
      </c>
      <c r="D73" s="50">
        <f t="shared" si="14"/>
        <v>19</v>
      </c>
      <c r="E73" s="52">
        <v>2000</v>
      </c>
      <c r="F73" s="50">
        <v>1</v>
      </c>
      <c r="G73" s="53">
        <f t="shared" si="15"/>
        <v>158</v>
      </c>
      <c r="H73" s="50">
        <v>100</v>
      </c>
      <c r="I73" s="50">
        <v>50</v>
      </c>
      <c r="J73" s="52">
        <f t="shared" si="16"/>
        <v>2308</v>
      </c>
      <c r="K73" s="50">
        <f t="shared" si="17"/>
        <v>100</v>
      </c>
      <c r="L73" s="64">
        <v>0.0107142857142857</v>
      </c>
      <c r="M73" s="52">
        <f t="shared" si="18"/>
        <v>4.82142857142856</v>
      </c>
      <c r="N73" s="50">
        <v>2</v>
      </c>
      <c r="O73" s="52">
        <f t="shared" si="19"/>
        <v>200</v>
      </c>
      <c r="P73" s="52">
        <f t="shared" si="20"/>
        <v>2108</v>
      </c>
      <c r="Q73" s="50" t="s">
        <v>23</v>
      </c>
      <c r="R73" s="50"/>
    </row>
    <row r="74" ht="15.6" spans="1:18">
      <c r="A74" s="50" t="s">
        <v>94</v>
      </c>
      <c r="B74" s="51" t="s">
        <v>79</v>
      </c>
      <c r="C74" s="51">
        <v>20</v>
      </c>
      <c r="D74" s="50">
        <f t="shared" si="14"/>
        <v>20</v>
      </c>
      <c r="E74" s="52">
        <v>2000</v>
      </c>
      <c r="F74" s="50">
        <v>0</v>
      </c>
      <c r="G74" s="53">
        <f t="shared" si="15"/>
        <v>0</v>
      </c>
      <c r="H74" s="50">
        <v>100</v>
      </c>
      <c r="I74" s="50">
        <v>50</v>
      </c>
      <c r="J74" s="52">
        <f t="shared" si="16"/>
        <v>2150</v>
      </c>
      <c r="K74" s="50">
        <f t="shared" si="17"/>
        <v>100</v>
      </c>
      <c r="L74" s="64">
        <v>0.0196428571428571</v>
      </c>
      <c r="M74" s="52">
        <f t="shared" si="18"/>
        <v>8.83928571428569</v>
      </c>
      <c r="N74" s="50">
        <v>0</v>
      </c>
      <c r="O74" s="52">
        <f t="shared" si="19"/>
        <v>0</v>
      </c>
      <c r="P74" s="52">
        <f t="shared" si="20"/>
        <v>2150</v>
      </c>
      <c r="Q74" s="50" t="s">
        <v>23</v>
      </c>
      <c r="R74" s="50"/>
    </row>
    <row r="75" ht="15.6" spans="1:18">
      <c r="A75" s="50" t="s">
        <v>95</v>
      </c>
      <c r="B75" s="51" t="s">
        <v>79</v>
      </c>
      <c r="C75" s="51">
        <v>20</v>
      </c>
      <c r="D75" s="50">
        <f t="shared" si="14"/>
        <v>19</v>
      </c>
      <c r="E75" s="52">
        <v>2000</v>
      </c>
      <c r="F75" s="50">
        <v>0</v>
      </c>
      <c r="G75" s="53">
        <f t="shared" si="15"/>
        <v>0</v>
      </c>
      <c r="H75" s="50">
        <v>100</v>
      </c>
      <c r="I75" s="50">
        <v>50</v>
      </c>
      <c r="J75" s="52">
        <f t="shared" si="16"/>
        <v>2150</v>
      </c>
      <c r="K75" s="50">
        <f t="shared" si="17"/>
        <v>100</v>
      </c>
      <c r="L75" s="64">
        <v>0.0660714285714286</v>
      </c>
      <c r="M75" s="52">
        <f t="shared" si="18"/>
        <v>29.7321428571429</v>
      </c>
      <c r="N75" s="50">
        <v>1</v>
      </c>
      <c r="O75" s="52">
        <f t="shared" si="19"/>
        <v>100</v>
      </c>
      <c r="P75" s="52">
        <f t="shared" si="20"/>
        <v>2050</v>
      </c>
      <c r="Q75" s="50" t="s">
        <v>23</v>
      </c>
      <c r="R75" s="50"/>
    </row>
    <row r="76" ht="15.6" spans="1:18">
      <c r="A76" s="50" t="s">
        <v>96</v>
      </c>
      <c r="B76" s="51" t="s">
        <v>79</v>
      </c>
      <c r="C76" s="51">
        <v>20</v>
      </c>
      <c r="D76" s="50">
        <f t="shared" si="14"/>
        <v>20</v>
      </c>
      <c r="E76" s="52">
        <v>2000</v>
      </c>
      <c r="F76" s="50">
        <v>2</v>
      </c>
      <c r="G76" s="53">
        <f t="shared" si="15"/>
        <v>316</v>
      </c>
      <c r="H76" s="50">
        <v>100</v>
      </c>
      <c r="I76" s="50">
        <v>50</v>
      </c>
      <c r="J76" s="52">
        <f t="shared" si="16"/>
        <v>2466</v>
      </c>
      <c r="K76" s="50">
        <f t="shared" si="17"/>
        <v>100</v>
      </c>
      <c r="L76" s="64">
        <v>0.0607142857142857</v>
      </c>
      <c r="M76" s="52">
        <f t="shared" si="18"/>
        <v>27.3214285714286</v>
      </c>
      <c r="N76" s="50">
        <v>2</v>
      </c>
      <c r="O76" s="52">
        <f t="shared" si="19"/>
        <v>200</v>
      </c>
      <c r="P76" s="52">
        <f t="shared" si="20"/>
        <v>2266</v>
      </c>
      <c r="Q76" s="50" t="s">
        <v>23</v>
      </c>
      <c r="R76" s="50"/>
    </row>
    <row r="77" ht="15.6" spans="1:18">
      <c r="A77" s="50" t="s">
        <v>97</v>
      </c>
      <c r="B77" s="51" t="s">
        <v>79</v>
      </c>
      <c r="C77" s="51">
        <v>20</v>
      </c>
      <c r="D77" s="50">
        <f t="shared" si="14"/>
        <v>20</v>
      </c>
      <c r="E77" s="52">
        <v>2000</v>
      </c>
      <c r="F77" s="50">
        <v>0</v>
      </c>
      <c r="G77" s="53">
        <f t="shared" si="15"/>
        <v>0</v>
      </c>
      <c r="H77" s="50">
        <v>100</v>
      </c>
      <c r="I77" s="50">
        <v>50</v>
      </c>
      <c r="J77" s="52">
        <f t="shared" si="16"/>
        <v>2150</v>
      </c>
      <c r="K77" s="50">
        <f t="shared" si="17"/>
        <v>100</v>
      </c>
      <c r="L77" s="64">
        <v>0.0428571428571429</v>
      </c>
      <c r="M77" s="52">
        <f t="shared" si="18"/>
        <v>19.2857142857143</v>
      </c>
      <c r="N77" s="50">
        <v>0</v>
      </c>
      <c r="O77" s="52">
        <f t="shared" si="19"/>
        <v>0</v>
      </c>
      <c r="P77" s="52">
        <f t="shared" si="20"/>
        <v>2150</v>
      </c>
      <c r="Q77" s="50" t="s">
        <v>23</v>
      </c>
      <c r="R77" s="50"/>
    </row>
    <row r="78" ht="15.6" spans="1:18">
      <c r="A78" s="50" t="s">
        <v>98</v>
      </c>
      <c r="B78" s="51" t="s">
        <v>79</v>
      </c>
      <c r="C78" s="51">
        <v>20</v>
      </c>
      <c r="D78" s="50">
        <f t="shared" si="14"/>
        <v>23</v>
      </c>
      <c r="E78" s="52">
        <v>2000</v>
      </c>
      <c r="F78" s="50">
        <v>3</v>
      </c>
      <c r="G78" s="53">
        <f t="shared" si="15"/>
        <v>474</v>
      </c>
      <c r="H78" s="50">
        <v>100</v>
      </c>
      <c r="I78" s="50">
        <v>50</v>
      </c>
      <c r="J78" s="52">
        <f t="shared" si="16"/>
        <v>2624</v>
      </c>
      <c r="K78" s="50">
        <f t="shared" si="17"/>
        <v>100</v>
      </c>
      <c r="L78" s="64">
        <v>0</v>
      </c>
      <c r="M78" s="52">
        <f t="shared" si="18"/>
        <v>0</v>
      </c>
      <c r="N78" s="50">
        <v>0</v>
      </c>
      <c r="O78" s="52">
        <f t="shared" si="19"/>
        <v>0</v>
      </c>
      <c r="P78" s="52">
        <f t="shared" si="20"/>
        <v>2624</v>
      </c>
      <c r="Q78" s="50" t="s">
        <v>23</v>
      </c>
      <c r="R78" s="50"/>
    </row>
    <row r="79" ht="15.6" spans="1:18">
      <c r="A79" s="50" t="s">
        <v>99</v>
      </c>
      <c r="B79" s="51" t="s">
        <v>79</v>
      </c>
      <c r="C79" s="51">
        <v>20</v>
      </c>
      <c r="D79" s="50">
        <f t="shared" si="14"/>
        <v>21</v>
      </c>
      <c r="E79" s="52">
        <v>2000</v>
      </c>
      <c r="F79" s="50">
        <v>2</v>
      </c>
      <c r="G79" s="53">
        <f t="shared" si="15"/>
        <v>316</v>
      </c>
      <c r="H79" s="50">
        <v>100</v>
      </c>
      <c r="I79" s="50">
        <v>50</v>
      </c>
      <c r="J79" s="52">
        <f t="shared" si="16"/>
        <v>2466</v>
      </c>
      <c r="K79" s="50">
        <f t="shared" si="17"/>
        <v>100</v>
      </c>
      <c r="L79" s="64">
        <v>0.0803571428571429</v>
      </c>
      <c r="M79" s="52">
        <f t="shared" si="18"/>
        <v>36.1607142857143</v>
      </c>
      <c r="N79" s="50">
        <v>1</v>
      </c>
      <c r="O79" s="52">
        <f t="shared" si="19"/>
        <v>100</v>
      </c>
      <c r="P79" s="52">
        <f t="shared" si="20"/>
        <v>2366</v>
      </c>
      <c r="Q79" s="50" t="s">
        <v>23</v>
      </c>
      <c r="R79" s="50"/>
    </row>
    <row r="80" spans="1:18">
      <c r="A80" s="54" t="s">
        <v>15</v>
      </c>
      <c r="B80" s="55"/>
      <c r="C80" s="55"/>
      <c r="D80" s="56"/>
      <c r="E80" s="57">
        <f>SUM(E59:E79)</f>
        <v>42000</v>
      </c>
      <c r="F80" s="58">
        <v>26</v>
      </c>
      <c r="G80" s="59">
        <f>SUM(G59:G79)</f>
        <v>4108</v>
      </c>
      <c r="H80" s="58">
        <f>SUM(H59:H79)</f>
        <v>2500</v>
      </c>
      <c r="I80" s="58">
        <f>SUM(I59:I79)</f>
        <v>1050</v>
      </c>
      <c r="J80" s="57">
        <f>SUM(J59:J79)</f>
        <v>49658</v>
      </c>
      <c r="K80" s="58"/>
      <c r="L80" s="65">
        <f>SUM(L59:L79)</f>
        <v>0.7875</v>
      </c>
      <c r="M80" s="57">
        <f>SUM(M59:M79)</f>
        <v>354.375</v>
      </c>
      <c r="N80" s="58">
        <f>SUM(N59:N79)</f>
        <v>22</v>
      </c>
      <c r="O80" s="57">
        <f>SUM(O59:O79)</f>
        <v>2200</v>
      </c>
      <c r="P80" s="57">
        <f>SUM(P59:P79)</f>
        <v>47458</v>
      </c>
      <c r="Q80" s="58"/>
      <c r="R80" s="58"/>
    </row>
    <row r="81" ht="15.6" spans="1:18">
      <c r="A81" s="50" t="s">
        <v>100</v>
      </c>
      <c r="B81" s="51" t="s">
        <v>101</v>
      </c>
      <c r="C81" s="51">
        <v>20</v>
      </c>
      <c r="D81" s="50">
        <f t="shared" ref="D81:D90" si="21">(C81-N81)+F81</f>
        <v>18</v>
      </c>
      <c r="E81" s="52">
        <v>4000</v>
      </c>
      <c r="F81" s="50">
        <v>0</v>
      </c>
      <c r="G81" s="53">
        <f t="shared" ref="G81:G90" si="22">K81*1.58*F81</f>
        <v>0</v>
      </c>
      <c r="H81" s="50">
        <v>150</v>
      </c>
      <c r="I81" s="50">
        <v>50</v>
      </c>
      <c r="J81" s="52">
        <f t="shared" ref="J81:J90" si="23">E81+G81+H81+I81</f>
        <v>4200</v>
      </c>
      <c r="K81" s="50">
        <f t="shared" ref="K81:K90" si="24">E81/C81</f>
        <v>200</v>
      </c>
      <c r="L81" s="64">
        <v>0.0857142857142857</v>
      </c>
      <c r="M81" s="52">
        <f t="shared" ref="M81:M90" si="25">(K81/8*L81*36)</f>
        <v>77.1428571428571</v>
      </c>
      <c r="N81" s="50">
        <v>2</v>
      </c>
      <c r="O81" s="52">
        <f t="shared" ref="O81:O90" si="26">N81*K81</f>
        <v>400</v>
      </c>
      <c r="P81" s="52">
        <f t="shared" ref="P81:P90" si="27">J81-O81</f>
        <v>3800</v>
      </c>
      <c r="Q81" s="50" t="s">
        <v>23</v>
      </c>
      <c r="R81" s="50"/>
    </row>
    <row r="82" ht="15.6" spans="1:18">
      <c r="A82" s="50" t="s">
        <v>102</v>
      </c>
      <c r="B82" s="51" t="s">
        <v>101</v>
      </c>
      <c r="C82" s="51">
        <v>20</v>
      </c>
      <c r="D82" s="50">
        <f t="shared" si="21"/>
        <v>20</v>
      </c>
      <c r="E82" s="52">
        <v>4000</v>
      </c>
      <c r="F82" s="50">
        <v>0</v>
      </c>
      <c r="G82" s="53">
        <f t="shared" si="22"/>
        <v>0</v>
      </c>
      <c r="H82" s="50">
        <v>100</v>
      </c>
      <c r="I82" s="50">
        <v>50</v>
      </c>
      <c r="J82" s="52">
        <f t="shared" si="23"/>
        <v>4150</v>
      </c>
      <c r="K82" s="50">
        <f t="shared" si="24"/>
        <v>200</v>
      </c>
      <c r="L82" s="64">
        <v>0.0535714285714286</v>
      </c>
      <c r="M82" s="52">
        <f t="shared" si="25"/>
        <v>48.2142857142857</v>
      </c>
      <c r="N82" s="50">
        <v>0</v>
      </c>
      <c r="O82" s="52">
        <f t="shared" si="26"/>
        <v>0</v>
      </c>
      <c r="P82" s="52">
        <f t="shared" si="27"/>
        <v>4150</v>
      </c>
      <c r="Q82" s="50" t="s">
        <v>23</v>
      </c>
      <c r="R82" s="50"/>
    </row>
    <row r="83" ht="15.6" spans="1:18">
      <c r="A83" s="50" t="s">
        <v>103</v>
      </c>
      <c r="B83" s="51" t="s">
        <v>101</v>
      </c>
      <c r="C83" s="51">
        <v>20</v>
      </c>
      <c r="D83" s="50">
        <f t="shared" si="21"/>
        <v>19</v>
      </c>
      <c r="E83" s="52">
        <v>4000</v>
      </c>
      <c r="F83" s="50">
        <v>0</v>
      </c>
      <c r="G83" s="53">
        <f t="shared" si="22"/>
        <v>0</v>
      </c>
      <c r="H83" s="50">
        <v>100</v>
      </c>
      <c r="I83" s="50">
        <v>50</v>
      </c>
      <c r="J83" s="52">
        <f t="shared" si="23"/>
        <v>4150</v>
      </c>
      <c r="K83" s="50">
        <f t="shared" si="24"/>
        <v>200</v>
      </c>
      <c r="L83" s="64">
        <v>0.0803571428571429</v>
      </c>
      <c r="M83" s="52">
        <f t="shared" si="25"/>
        <v>72.3214285714286</v>
      </c>
      <c r="N83" s="50">
        <v>1</v>
      </c>
      <c r="O83" s="52">
        <f t="shared" si="26"/>
        <v>200</v>
      </c>
      <c r="P83" s="52">
        <f t="shared" si="27"/>
        <v>3950</v>
      </c>
      <c r="Q83" s="50" t="s">
        <v>23</v>
      </c>
      <c r="R83" s="50"/>
    </row>
    <row r="84" ht="15.6" spans="1:18">
      <c r="A84" s="50" t="s">
        <v>104</v>
      </c>
      <c r="B84" s="51" t="s">
        <v>101</v>
      </c>
      <c r="C84" s="51">
        <v>20</v>
      </c>
      <c r="D84" s="50">
        <f t="shared" si="21"/>
        <v>18</v>
      </c>
      <c r="E84" s="52">
        <v>4000</v>
      </c>
      <c r="F84" s="50">
        <v>0</v>
      </c>
      <c r="G84" s="53">
        <f t="shared" si="22"/>
        <v>0</v>
      </c>
      <c r="H84" s="50">
        <v>100</v>
      </c>
      <c r="I84" s="50">
        <v>50</v>
      </c>
      <c r="J84" s="52">
        <f t="shared" si="23"/>
        <v>4150</v>
      </c>
      <c r="K84" s="50">
        <f t="shared" si="24"/>
        <v>200</v>
      </c>
      <c r="L84" s="64">
        <v>0.0392857142857143</v>
      </c>
      <c r="M84" s="52">
        <f t="shared" si="25"/>
        <v>35.3571428571429</v>
      </c>
      <c r="N84" s="50">
        <v>2</v>
      </c>
      <c r="O84" s="52">
        <f t="shared" si="26"/>
        <v>400</v>
      </c>
      <c r="P84" s="52">
        <f t="shared" si="27"/>
        <v>3750</v>
      </c>
      <c r="Q84" s="50" t="s">
        <v>23</v>
      </c>
      <c r="R84" s="50"/>
    </row>
    <row r="85" ht="15.6" spans="1:18">
      <c r="A85" s="50" t="s">
        <v>105</v>
      </c>
      <c r="B85" s="51" t="s">
        <v>101</v>
      </c>
      <c r="C85" s="51">
        <v>20</v>
      </c>
      <c r="D85" s="50">
        <f t="shared" si="21"/>
        <v>18</v>
      </c>
      <c r="E85" s="52">
        <v>4000</v>
      </c>
      <c r="F85" s="50">
        <v>0</v>
      </c>
      <c r="G85" s="53">
        <f t="shared" si="22"/>
        <v>0</v>
      </c>
      <c r="H85" s="50">
        <v>100</v>
      </c>
      <c r="I85" s="50">
        <v>50</v>
      </c>
      <c r="J85" s="52">
        <f t="shared" si="23"/>
        <v>4150</v>
      </c>
      <c r="K85" s="50">
        <f t="shared" si="24"/>
        <v>200</v>
      </c>
      <c r="L85" s="64">
        <v>0</v>
      </c>
      <c r="M85" s="52">
        <f t="shared" si="25"/>
        <v>0</v>
      </c>
      <c r="N85" s="50">
        <v>2</v>
      </c>
      <c r="O85" s="52">
        <f t="shared" si="26"/>
        <v>400</v>
      </c>
      <c r="P85" s="52">
        <f t="shared" si="27"/>
        <v>3750</v>
      </c>
      <c r="Q85" s="50" t="s">
        <v>23</v>
      </c>
      <c r="R85" s="50"/>
    </row>
    <row r="86" ht="15.6" spans="1:18">
      <c r="A86" s="50" t="s">
        <v>106</v>
      </c>
      <c r="B86" s="51" t="s">
        <v>101</v>
      </c>
      <c r="C86" s="51">
        <v>20</v>
      </c>
      <c r="D86" s="50">
        <f t="shared" si="21"/>
        <v>20</v>
      </c>
      <c r="E86" s="52">
        <v>4000</v>
      </c>
      <c r="F86" s="50">
        <v>0</v>
      </c>
      <c r="G86" s="53">
        <f t="shared" si="22"/>
        <v>0</v>
      </c>
      <c r="H86" s="50">
        <v>100</v>
      </c>
      <c r="I86" s="50">
        <v>50</v>
      </c>
      <c r="J86" s="52">
        <f t="shared" si="23"/>
        <v>4150</v>
      </c>
      <c r="K86" s="50">
        <f t="shared" si="24"/>
        <v>200</v>
      </c>
      <c r="L86" s="64">
        <v>0.0416666666666667</v>
      </c>
      <c r="M86" s="52">
        <f t="shared" si="25"/>
        <v>37.5</v>
      </c>
      <c r="N86" s="50">
        <v>0</v>
      </c>
      <c r="O86" s="52">
        <f t="shared" si="26"/>
        <v>0</v>
      </c>
      <c r="P86" s="52">
        <f t="shared" si="27"/>
        <v>4150</v>
      </c>
      <c r="Q86" s="50" t="s">
        <v>23</v>
      </c>
      <c r="R86" s="50"/>
    </row>
    <row r="87" ht="15.6" spans="1:18">
      <c r="A87" s="50" t="s">
        <v>107</v>
      </c>
      <c r="B87" s="51" t="s">
        <v>101</v>
      </c>
      <c r="C87" s="51">
        <v>20</v>
      </c>
      <c r="D87" s="50">
        <f t="shared" si="21"/>
        <v>20</v>
      </c>
      <c r="E87" s="52">
        <v>4000</v>
      </c>
      <c r="F87" s="50">
        <v>0</v>
      </c>
      <c r="G87" s="53">
        <f t="shared" si="22"/>
        <v>0</v>
      </c>
      <c r="H87" s="50">
        <v>100</v>
      </c>
      <c r="I87" s="50">
        <v>50</v>
      </c>
      <c r="J87" s="52">
        <f t="shared" si="23"/>
        <v>4150</v>
      </c>
      <c r="K87" s="50">
        <f t="shared" si="24"/>
        <v>200</v>
      </c>
      <c r="L87" s="64">
        <v>0.0833333333333333</v>
      </c>
      <c r="M87" s="52">
        <f t="shared" si="25"/>
        <v>75</v>
      </c>
      <c r="N87" s="50">
        <v>0</v>
      </c>
      <c r="O87" s="52">
        <f t="shared" si="26"/>
        <v>0</v>
      </c>
      <c r="P87" s="52">
        <f t="shared" si="27"/>
        <v>4150</v>
      </c>
      <c r="Q87" s="50" t="s">
        <v>23</v>
      </c>
      <c r="R87" s="50"/>
    </row>
    <row r="88" ht="15.6" spans="1:18">
      <c r="A88" s="50" t="s">
        <v>108</v>
      </c>
      <c r="B88" s="51" t="s">
        <v>101</v>
      </c>
      <c r="C88" s="51">
        <v>20</v>
      </c>
      <c r="D88" s="50">
        <f t="shared" si="21"/>
        <v>20</v>
      </c>
      <c r="E88" s="52">
        <v>4000</v>
      </c>
      <c r="F88" s="50">
        <v>0</v>
      </c>
      <c r="G88" s="53">
        <f t="shared" si="22"/>
        <v>0</v>
      </c>
      <c r="H88" s="50">
        <v>100</v>
      </c>
      <c r="I88" s="50">
        <v>50</v>
      </c>
      <c r="J88" s="52">
        <f t="shared" si="23"/>
        <v>4150</v>
      </c>
      <c r="K88" s="50">
        <f t="shared" si="24"/>
        <v>200</v>
      </c>
      <c r="L88" s="64">
        <v>0.125</v>
      </c>
      <c r="M88" s="52">
        <f t="shared" si="25"/>
        <v>112.5</v>
      </c>
      <c r="N88" s="50">
        <v>0</v>
      </c>
      <c r="O88" s="52">
        <f t="shared" si="26"/>
        <v>0</v>
      </c>
      <c r="P88" s="52">
        <f t="shared" si="27"/>
        <v>4150</v>
      </c>
      <c r="Q88" s="50" t="s">
        <v>23</v>
      </c>
      <c r="R88" s="50"/>
    </row>
    <row r="89" ht="15.6" spans="1:18">
      <c r="A89" s="50" t="s">
        <v>109</v>
      </c>
      <c r="B89" s="51" t="s">
        <v>101</v>
      </c>
      <c r="C89" s="51">
        <v>20</v>
      </c>
      <c r="D89" s="50">
        <f t="shared" si="21"/>
        <v>19</v>
      </c>
      <c r="E89" s="52">
        <v>4000</v>
      </c>
      <c r="F89" s="50">
        <v>0</v>
      </c>
      <c r="G89" s="53">
        <f t="shared" si="22"/>
        <v>0</v>
      </c>
      <c r="H89" s="50">
        <v>100</v>
      </c>
      <c r="I89" s="50">
        <v>50</v>
      </c>
      <c r="J89" s="52">
        <f t="shared" si="23"/>
        <v>4150</v>
      </c>
      <c r="K89" s="50">
        <f t="shared" si="24"/>
        <v>200</v>
      </c>
      <c r="L89" s="64">
        <v>0.166666666666667</v>
      </c>
      <c r="M89" s="52">
        <f t="shared" si="25"/>
        <v>150</v>
      </c>
      <c r="N89" s="50">
        <v>1</v>
      </c>
      <c r="O89" s="52">
        <f t="shared" si="26"/>
        <v>200</v>
      </c>
      <c r="P89" s="52">
        <f t="shared" si="27"/>
        <v>3950</v>
      </c>
      <c r="Q89" s="50" t="s">
        <v>23</v>
      </c>
      <c r="R89" s="50"/>
    </row>
    <row r="90" ht="15.6" spans="1:18">
      <c r="A90" s="50" t="s">
        <v>110</v>
      </c>
      <c r="B90" s="51" t="s">
        <v>101</v>
      </c>
      <c r="C90" s="51">
        <v>20</v>
      </c>
      <c r="D90" s="50">
        <f t="shared" si="21"/>
        <v>20</v>
      </c>
      <c r="E90" s="52">
        <v>4000</v>
      </c>
      <c r="F90" s="50">
        <v>0</v>
      </c>
      <c r="G90" s="53">
        <f t="shared" si="22"/>
        <v>0</v>
      </c>
      <c r="H90" s="50">
        <v>100</v>
      </c>
      <c r="I90" s="50">
        <v>50</v>
      </c>
      <c r="J90" s="52">
        <f t="shared" si="23"/>
        <v>4150</v>
      </c>
      <c r="K90" s="50">
        <f t="shared" si="24"/>
        <v>200</v>
      </c>
      <c r="L90" s="64">
        <v>0.208333333333333</v>
      </c>
      <c r="M90" s="52">
        <f t="shared" si="25"/>
        <v>187.5</v>
      </c>
      <c r="N90" s="50">
        <v>0</v>
      </c>
      <c r="O90" s="52">
        <f t="shared" si="26"/>
        <v>0</v>
      </c>
      <c r="P90" s="52">
        <f t="shared" si="27"/>
        <v>4150</v>
      </c>
      <c r="Q90" s="50" t="s">
        <v>23</v>
      </c>
      <c r="R90" s="50"/>
    </row>
    <row r="91" spans="1:18">
      <c r="A91" s="54" t="s">
        <v>15</v>
      </c>
      <c r="B91" s="55"/>
      <c r="C91" s="55"/>
      <c r="D91" s="56"/>
      <c r="E91" s="57">
        <f>SUM(E81:E90)</f>
        <v>40000</v>
      </c>
      <c r="F91" s="58">
        <v>0</v>
      </c>
      <c r="G91" s="59">
        <f>SUM(G81:G90)</f>
        <v>0</v>
      </c>
      <c r="H91" s="58">
        <f>SUM(H81:H90)</f>
        <v>1050</v>
      </c>
      <c r="I91" s="58">
        <f>SUM(I81:I90)</f>
        <v>500</v>
      </c>
      <c r="J91" s="57">
        <f>SUM(J81:J90)</f>
        <v>41550</v>
      </c>
      <c r="K91" s="58"/>
      <c r="L91" s="65">
        <f>SUM(L81:L90)</f>
        <v>0.883928571428572</v>
      </c>
      <c r="M91" s="57">
        <f>SUM(M81:M90)</f>
        <v>795.535714285714</v>
      </c>
      <c r="N91" s="58">
        <f>SUM(N81:N90)</f>
        <v>8</v>
      </c>
      <c r="O91" s="57">
        <f>SUM(O81:O90)</f>
        <v>1600</v>
      </c>
      <c r="P91" s="57">
        <f>SUM(P81:P90)</f>
        <v>39950</v>
      </c>
      <c r="Q91" s="58"/>
      <c r="R91" s="58"/>
    </row>
  </sheetData>
  <sheetProtection formatCells="0" insertHyperlinks="0" autoFilter="0"/>
  <mergeCells count="15">
    <mergeCell ref="A1:R1"/>
    <mergeCell ref="E2:K2"/>
    <mergeCell ref="L2:O2"/>
    <mergeCell ref="A11:D11"/>
    <mergeCell ref="A52:D52"/>
    <mergeCell ref="A58:D58"/>
    <mergeCell ref="A80:D80"/>
    <mergeCell ref="A91:D91"/>
    <mergeCell ref="A2:A3"/>
    <mergeCell ref="B2:B3"/>
    <mergeCell ref="C2:C3"/>
    <mergeCell ref="D2:D3"/>
    <mergeCell ref="P2:P3"/>
    <mergeCell ref="Q2:Q3"/>
    <mergeCell ref="R2:R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B2:G160"/>
  <sheetViews>
    <sheetView workbookViewId="0">
      <selection activeCell="B4" sqref="B4:C15"/>
    </sheetView>
  </sheetViews>
  <sheetFormatPr defaultColWidth="8.88888888888889" defaultRowHeight="14.4" outlineLevelCol="6"/>
  <cols>
    <col min="1" max="1" width="8.88888888888889" style="30"/>
    <col min="2" max="2" width="15.5555555555556" style="30" customWidth="1"/>
    <col min="3" max="3" width="19.3518518518519" style="30" customWidth="1"/>
    <col min="4" max="4" width="14.8796296296296" style="30" customWidth="1"/>
    <col min="5" max="5" width="10.8981481481481" style="30" customWidth="1"/>
    <col min="6" max="6" width="17.1296296296296" style="30" customWidth="1"/>
    <col min="7" max="7" width="12.6296296296296" style="30" customWidth="1"/>
    <col min="8" max="16384" width="8.88888888888889" style="30"/>
  </cols>
  <sheetData>
    <row r="2" ht="40.2" customHeight="1" spans="2:6">
      <c r="B2" s="5" t="s">
        <v>111</v>
      </c>
      <c r="C2" s="6"/>
      <c r="D2" s="6"/>
      <c r="E2" s="6"/>
      <c r="F2" s="7"/>
    </row>
    <row r="3" ht="15.6" spans="2:7">
      <c r="B3" s="31" t="s">
        <v>112</v>
      </c>
      <c r="C3" s="31" t="s">
        <v>113</v>
      </c>
      <c r="D3" s="31" t="s">
        <v>114</v>
      </c>
      <c r="E3" s="31" t="s">
        <v>115</v>
      </c>
      <c r="F3" s="31" t="s">
        <v>116</v>
      </c>
      <c r="G3" s="32"/>
    </row>
    <row r="4" ht="15.6" spans="2:7">
      <c r="B4" s="33">
        <v>7378</v>
      </c>
      <c r="C4" s="34">
        <v>44653.3259027778</v>
      </c>
      <c r="D4" s="35" t="s">
        <v>117</v>
      </c>
      <c r="E4" s="36">
        <v>199.9</v>
      </c>
      <c r="F4" s="37" t="s">
        <v>118</v>
      </c>
      <c r="G4" s="38"/>
    </row>
    <row r="5" ht="15.6" spans="2:7">
      <c r="B5" s="33">
        <v>7377</v>
      </c>
      <c r="C5" s="34">
        <v>44653.3202430556</v>
      </c>
      <c r="D5" s="39" t="s">
        <v>119</v>
      </c>
      <c r="E5" s="36">
        <v>99.9</v>
      </c>
      <c r="F5" s="37" t="s">
        <v>120</v>
      </c>
      <c r="G5" s="38"/>
    </row>
    <row r="6" ht="15.6" spans="2:7">
      <c r="B6" s="33">
        <v>7376</v>
      </c>
      <c r="C6" s="34">
        <v>44653.2988541667</v>
      </c>
      <c r="D6" s="39" t="s">
        <v>121</v>
      </c>
      <c r="E6" s="36">
        <v>69.9</v>
      </c>
      <c r="F6" s="37" t="s">
        <v>122</v>
      </c>
      <c r="G6" s="38"/>
    </row>
    <row r="7" ht="15.6" spans="2:7">
      <c r="B7" s="33">
        <v>7375</v>
      </c>
      <c r="C7" s="34">
        <v>44653.28375</v>
      </c>
      <c r="D7" s="39" t="s">
        <v>119</v>
      </c>
      <c r="E7" s="36">
        <v>99.9</v>
      </c>
      <c r="F7" s="37" t="s">
        <v>120</v>
      </c>
      <c r="G7" s="38"/>
    </row>
    <row r="8" ht="15.6" spans="2:7">
      <c r="B8" s="9">
        <v>7374</v>
      </c>
      <c r="C8" s="10">
        <v>44653.2136111111</v>
      </c>
      <c r="D8" s="11" t="s">
        <v>117</v>
      </c>
      <c r="E8" s="40">
        <v>199.9</v>
      </c>
      <c r="F8" s="41" t="s">
        <v>118</v>
      </c>
      <c r="G8" s="38"/>
    </row>
    <row r="9" ht="15.6" spans="2:7">
      <c r="B9" s="9">
        <v>7373</v>
      </c>
      <c r="C9" s="10">
        <v>44653.2109143519</v>
      </c>
      <c r="D9" s="15" t="s">
        <v>121</v>
      </c>
      <c r="E9" s="40">
        <v>69.9</v>
      </c>
      <c r="F9" s="41" t="s">
        <v>120</v>
      </c>
      <c r="G9" s="38"/>
    </row>
    <row r="10" ht="15.6" spans="2:7">
      <c r="B10" s="9">
        <v>7370</v>
      </c>
      <c r="C10" s="10">
        <v>44653.1541898148</v>
      </c>
      <c r="D10" s="15" t="s">
        <v>119</v>
      </c>
      <c r="E10" s="40">
        <v>99.9</v>
      </c>
      <c r="F10" s="41" t="s">
        <v>118</v>
      </c>
      <c r="G10" s="38"/>
    </row>
    <row r="11" ht="15.6" spans="2:7">
      <c r="B11" s="9">
        <v>7369</v>
      </c>
      <c r="C11" s="10">
        <v>44653.1447569444</v>
      </c>
      <c r="D11" s="11" t="s">
        <v>117</v>
      </c>
      <c r="E11" s="40">
        <v>199.9</v>
      </c>
      <c r="F11" s="41" t="s">
        <v>118</v>
      </c>
      <c r="G11" s="38"/>
    </row>
    <row r="12" ht="15.6" spans="2:7">
      <c r="B12" s="9">
        <v>7368</v>
      </c>
      <c r="C12" s="10">
        <v>44653.1441319444</v>
      </c>
      <c r="D12" s="15" t="s">
        <v>119</v>
      </c>
      <c r="E12" s="40">
        <v>99.9</v>
      </c>
      <c r="F12" s="41" t="s">
        <v>118</v>
      </c>
      <c r="G12" s="38"/>
    </row>
    <row r="13" ht="15.6" spans="2:7">
      <c r="B13" s="9">
        <v>7366</v>
      </c>
      <c r="C13" s="10">
        <v>44653.1059143519</v>
      </c>
      <c r="D13" s="11" t="s">
        <v>117</v>
      </c>
      <c r="E13" s="40">
        <v>199.9</v>
      </c>
      <c r="F13" s="41" t="s">
        <v>120</v>
      </c>
      <c r="G13" s="38"/>
    </row>
    <row r="14" ht="15.6" spans="2:7">
      <c r="B14" s="9">
        <v>7364</v>
      </c>
      <c r="C14" s="10">
        <v>44653.0922106481</v>
      </c>
      <c r="D14" s="15" t="s">
        <v>121</v>
      </c>
      <c r="E14" s="40">
        <v>69.9</v>
      </c>
      <c r="F14" s="41" t="s">
        <v>120</v>
      </c>
      <c r="G14" s="38"/>
    </row>
    <row r="15" ht="15.6" spans="2:7">
      <c r="B15" s="9">
        <v>7363</v>
      </c>
      <c r="C15" s="10">
        <v>44653.0888773148</v>
      </c>
      <c r="D15" s="11" t="s">
        <v>117</v>
      </c>
      <c r="E15" s="40">
        <v>199.9</v>
      </c>
      <c r="F15" s="41" t="s">
        <v>118</v>
      </c>
      <c r="G15" s="38"/>
    </row>
    <row r="16" ht="15.6" spans="2:7">
      <c r="B16" s="9">
        <v>7360</v>
      </c>
      <c r="C16" s="10">
        <v>44652.993275463</v>
      </c>
      <c r="D16" s="15" t="s">
        <v>119</v>
      </c>
      <c r="E16" s="40">
        <v>99.9</v>
      </c>
      <c r="F16" s="41" t="s">
        <v>120</v>
      </c>
      <c r="G16" s="38"/>
    </row>
    <row r="17" ht="15.6" spans="2:7">
      <c r="B17" s="9">
        <v>7356</v>
      </c>
      <c r="C17" s="10">
        <v>44652.9353587963</v>
      </c>
      <c r="D17" s="11" t="s">
        <v>117</v>
      </c>
      <c r="E17" s="40">
        <v>199.9</v>
      </c>
      <c r="F17" s="41" t="s">
        <v>120</v>
      </c>
      <c r="G17" s="38"/>
    </row>
    <row r="18" ht="15.6" spans="2:7">
      <c r="B18" s="9">
        <v>7354</v>
      </c>
      <c r="C18" s="10">
        <v>44652.9155092593</v>
      </c>
      <c r="D18" s="11" t="s">
        <v>117</v>
      </c>
      <c r="E18" s="40">
        <v>199.9</v>
      </c>
      <c r="F18" s="41" t="s">
        <v>120</v>
      </c>
      <c r="G18" s="38"/>
    </row>
    <row r="19" ht="15.6" spans="2:7">
      <c r="B19" s="9">
        <v>7352</v>
      </c>
      <c r="C19" s="10">
        <v>44652.9060300926</v>
      </c>
      <c r="D19" s="15" t="s">
        <v>119</v>
      </c>
      <c r="E19" s="40">
        <v>99.9</v>
      </c>
      <c r="F19" s="41" t="s">
        <v>118</v>
      </c>
      <c r="G19" s="38"/>
    </row>
    <row r="20" ht="15.6" spans="2:6">
      <c r="B20" s="9">
        <v>7351</v>
      </c>
      <c r="C20" s="10">
        <v>44652.9022106481</v>
      </c>
      <c r="D20" s="11" t="s">
        <v>117</v>
      </c>
      <c r="E20" s="40">
        <v>199.9</v>
      </c>
      <c r="F20" s="41" t="s">
        <v>120</v>
      </c>
    </row>
    <row r="21" ht="15.6" spans="2:6">
      <c r="B21" s="9">
        <v>7349</v>
      </c>
      <c r="C21" s="10">
        <v>44652.8717708333</v>
      </c>
      <c r="D21" s="15" t="s">
        <v>121</v>
      </c>
      <c r="E21" s="40">
        <v>69.9</v>
      </c>
      <c r="F21" s="41" t="s">
        <v>118</v>
      </c>
    </row>
    <row r="22" ht="15.6" spans="2:6">
      <c r="B22" s="9">
        <v>7346</v>
      </c>
      <c r="C22" s="10">
        <v>44652.8624652778</v>
      </c>
      <c r="D22" s="11" t="s">
        <v>117</v>
      </c>
      <c r="E22" s="40">
        <v>199.9</v>
      </c>
      <c r="F22" s="41" t="s">
        <v>118</v>
      </c>
    </row>
    <row r="23" ht="15.6" spans="2:6">
      <c r="B23" s="9">
        <v>7345</v>
      </c>
      <c r="C23" s="10">
        <v>44652.8518171296</v>
      </c>
      <c r="D23" s="15" t="s">
        <v>121</v>
      </c>
      <c r="E23" s="40">
        <v>69.9</v>
      </c>
      <c r="F23" s="41" t="s">
        <v>120</v>
      </c>
    </row>
    <row r="24" ht="15.6" spans="2:6">
      <c r="B24" s="9">
        <v>7342</v>
      </c>
      <c r="C24" s="10">
        <v>44652.8229976852</v>
      </c>
      <c r="D24" s="11" t="s">
        <v>117</v>
      </c>
      <c r="E24" s="40">
        <v>199.9</v>
      </c>
      <c r="F24" s="41" t="s">
        <v>118</v>
      </c>
    </row>
    <row r="25" ht="15.6" spans="2:6">
      <c r="B25" s="9">
        <v>7340</v>
      </c>
      <c r="C25" s="10">
        <v>44652.7628125</v>
      </c>
      <c r="D25" s="15" t="s">
        <v>121</v>
      </c>
      <c r="E25" s="40">
        <v>69.9</v>
      </c>
      <c r="F25" s="41" t="s">
        <v>118</v>
      </c>
    </row>
    <row r="26" ht="15.6" spans="2:6">
      <c r="B26" s="9">
        <v>7336</v>
      </c>
      <c r="C26" s="10">
        <v>44652.7319097222</v>
      </c>
      <c r="D26" s="11" t="s">
        <v>117</v>
      </c>
      <c r="E26" s="40">
        <v>199.9</v>
      </c>
      <c r="F26" s="41" t="s">
        <v>118</v>
      </c>
    </row>
    <row r="27" ht="15.6" spans="2:6">
      <c r="B27" s="9">
        <v>7334</v>
      </c>
      <c r="C27" s="10">
        <v>44652.7174768519</v>
      </c>
      <c r="D27" s="11" t="s">
        <v>117</v>
      </c>
      <c r="E27" s="40">
        <v>199.9</v>
      </c>
      <c r="F27" s="41" t="s">
        <v>120</v>
      </c>
    </row>
    <row r="28" ht="15.6" spans="2:6">
      <c r="B28" s="9">
        <v>7333</v>
      </c>
      <c r="C28" s="10">
        <v>44652.7122453704</v>
      </c>
      <c r="D28" s="15" t="s">
        <v>119</v>
      </c>
      <c r="E28" s="40">
        <v>99.9</v>
      </c>
      <c r="F28" s="41" t="s">
        <v>118</v>
      </c>
    </row>
    <row r="29" ht="15.6" spans="2:6">
      <c r="B29" s="9">
        <v>7329</v>
      </c>
      <c r="C29" s="10">
        <v>44652.606724537</v>
      </c>
      <c r="D29" s="11" t="s">
        <v>117</v>
      </c>
      <c r="E29" s="40">
        <v>199.9</v>
      </c>
      <c r="F29" s="41" t="s">
        <v>118</v>
      </c>
    </row>
    <row r="30" ht="15.6" spans="2:6">
      <c r="B30" s="9">
        <v>7328</v>
      </c>
      <c r="C30" s="10">
        <v>44652.6046759259</v>
      </c>
      <c r="D30" s="15" t="s">
        <v>121</v>
      </c>
      <c r="E30" s="40">
        <v>69.9</v>
      </c>
      <c r="F30" s="41" t="s">
        <v>118</v>
      </c>
    </row>
    <row r="31" ht="15.6" spans="2:6">
      <c r="B31" s="9">
        <v>7327</v>
      </c>
      <c r="C31" s="10">
        <v>44652.5916319444</v>
      </c>
      <c r="D31" s="11" t="s">
        <v>117</v>
      </c>
      <c r="E31" s="40">
        <v>199.9</v>
      </c>
      <c r="F31" s="41" t="s">
        <v>120</v>
      </c>
    </row>
    <row r="32" ht="15.6" spans="2:6">
      <c r="B32" s="9">
        <v>7326</v>
      </c>
      <c r="C32" s="10">
        <v>44652.5297222222</v>
      </c>
      <c r="D32" s="15" t="s">
        <v>121</v>
      </c>
      <c r="E32" s="40">
        <v>69.9</v>
      </c>
      <c r="F32" s="41" t="s">
        <v>118</v>
      </c>
    </row>
    <row r="33" ht="15.6" spans="2:6">
      <c r="B33" s="9">
        <v>7325</v>
      </c>
      <c r="C33" s="10">
        <v>44652.4699305556</v>
      </c>
      <c r="D33" s="11" t="s">
        <v>117</v>
      </c>
      <c r="E33" s="40">
        <v>199.9</v>
      </c>
      <c r="F33" s="41" t="s">
        <v>120</v>
      </c>
    </row>
    <row r="34" ht="15.6" spans="2:6">
      <c r="B34" s="9">
        <v>7324</v>
      </c>
      <c r="C34" s="10">
        <v>44652.462349537</v>
      </c>
      <c r="D34" s="15" t="s">
        <v>119</v>
      </c>
      <c r="E34" s="40">
        <v>99.9</v>
      </c>
      <c r="F34" s="41" t="s">
        <v>118</v>
      </c>
    </row>
    <row r="35" ht="15.6" spans="2:6">
      <c r="B35" s="9">
        <v>7319</v>
      </c>
      <c r="C35" s="10">
        <v>44652.2801388889</v>
      </c>
      <c r="D35" s="15" t="s">
        <v>121</v>
      </c>
      <c r="E35" s="40">
        <v>69.9</v>
      </c>
      <c r="F35" s="41" t="s">
        <v>120</v>
      </c>
    </row>
    <row r="36" ht="15.6" spans="2:6">
      <c r="B36" s="9">
        <v>7318</v>
      </c>
      <c r="C36" s="10">
        <v>44652.23875</v>
      </c>
      <c r="D36" s="11" t="s">
        <v>117</v>
      </c>
      <c r="E36" s="40">
        <v>199.9</v>
      </c>
      <c r="F36" s="41" t="s">
        <v>118</v>
      </c>
    </row>
    <row r="37" ht="15.6" spans="2:6">
      <c r="B37" s="9">
        <v>7311</v>
      </c>
      <c r="C37" s="10">
        <v>44652.0565972222</v>
      </c>
      <c r="D37" s="15" t="s">
        <v>121</v>
      </c>
      <c r="E37" s="40">
        <v>69.9</v>
      </c>
      <c r="F37" s="41" t="s">
        <v>120</v>
      </c>
    </row>
    <row r="38" ht="15.6" spans="2:6">
      <c r="B38" s="9">
        <v>7309</v>
      </c>
      <c r="C38" s="10">
        <v>44651.8905787037</v>
      </c>
      <c r="D38" s="11" t="s">
        <v>117</v>
      </c>
      <c r="E38" s="40">
        <v>199.9</v>
      </c>
      <c r="F38" s="41" t="s">
        <v>118</v>
      </c>
    </row>
    <row r="39" ht="15.6" spans="2:6">
      <c r="B39" s="9">
        <v>7308</v>
      </c>
      <c r="C39" s="10">
        <v>44651.8879976852</v>
      </c>
      <c r="D39" s="11" t="s">
        <v>117</v>
      </c>
      <c r="E39" s="40">
        <v>199.9</v>
      </c>
      <c r="F39" s="41" t="s">
        <v>118</v>
      </c>
    </row>
    <row r="40" ht="15.6" spans="2:6">
      <c r="B40" s="9">
        <v>7306</v>
      </c>
      <c r="C40" s="10">
        <v>44651.7929398148</v>
      </c>
      <c r="D40" s="15" t="s">
        <v>121</v>
      </c>
      <c r="E40" s="40">
        <v>69.9</v>
      </c>
      <c r="F40" s="41" t="s">
        <v>122</v>
      </c>
    </row>
    <row r="41" ht="15.6" spans="2:6">
      <c r="B41" s="9">
        <v>7303</v>
      </c>
      <c r="C41" s="10">
        <v>44651.7614351852</v>
      </c>
      <c r="D41" s="11" t="s">
        <v>117</v>
      </c>
      <c r="E41" s="40">
        <v>199.9</v>
      </c>
      <c r="F41" s="41" t="s">
        <v>120</v>
      </c>
    </row>
    <row r="42" ht="15.6" spans="2:6">
      <c r="B42" s="9">
        <v>7302</v>
      </c>
      <c r="C42" s="10">
        <v>44651.7613078704</v>
      </c>
      <c r="D42" s="15" t="s">
        <v>119</v>
      </c>
      <c r="E42" s="40">
        <v>99.9</v>
      </c>
      <c r="F42" s="41" t="s">
        <v>122</v>
      </c>
    </row>
    <row r="43" ht="15.6" spans="2:6">
      <c r="B43" s="9">
        <v>7298</v>
      </c>
      <c r="C43" s="10">
        <v>44651.7066203704</v>
      </c>
      <c r="D43" s="11" t="s">
        <v>117</v>
      </c>
      <c r="E43" s="40">
        <v>199.9</v>
      </c>
      <c r="F43" s="41" t="s">
        <v>118</v>
      </c>
    </row>
    <row r="44" ht="15.6" spans="2:6">
      <c r="B44" s="9">
        <v>7295</v>
      </c>
      <c r="C44" s="10">
        <v>44651.6326388889</v>
      </c>
      <c r="D44" s="15" t="s">
        <v>121</v>
      </c>
      <c r="E44" s="40">
        <v>69.9</v>
      </c>
      <c r="F44" s="41" t="s">
        <v>118</v>
      </c>
    </row>
    <row r="45" ht="15.6" spans="2:6">
      <c r="B45" s="9">
        <v>7294</v>
      </c>
      <c r="C45" s="10">
        <v>44651.6303125</v>
      </c>
      <c r="D45" s="11" t="s">
        <v>117</v>
      </c>
      <c r="E45" s="40">
        <v>199.9</v>
      </c>
      <c r="F45" s="41" t="s">
        <v>120</v>
      </c>
    </row>
    <row r="46" ht="15.6" spans="2:6">
      <c r="B46" s="9">
        <v>7293</v>
      </c>
      <c r="C46" s="10">
        <v>44651.6227662037</v>
      </c>
      <c r="D46" s="15" t="s">
        <v>119</v>
      </c>
      <c r="E46" s="40">
        <v>99.9</v>
      </c>
      <c r="F46" s="41" t="s">
        <v>122</v>
      </c>
    </row>
    <row r="47" ht="15.6" spans="2:6">
      <c r="B47" s="9">
        <v>7289</v>
      </c>
      <c r="C47" s="10">
        <v>44651.585462963</v>
      </c>
      <c r="D47" s="11" t="s">
        <v>117</v>
      </c>
      <c r="E47" s="40">
        <v>199.9</v>
      </c>
      <c r="F47" s="41" t="s">
        <v>118</v>
      </c>
    </row>
    <row r="48" ht="15.6" spans="2:6">
      <c r="B48" s="9">
        <v>7287</v>
      </c>
      <c r="C48" s="10">
        <v>44651.5319444444</v>
      </c>
      <c r="D48" s="15" t="s">
        <v>121</v>
      </c>
      <c r="E48" s="40">
        <v>69.9</v>
      </c>
      <c r="F48" s="41" t="s">
        <v>122</v>
      </c>
    </row>
    <row r="49" ht="15.6" spans="2:6">
      <c r="B49" s="9">
        <v>7285</v>
      </c>
      <c r="C49" s="10">
        <v>44651.4935069444</v>
      </c>
      <c r="D49" s="11" t="s">
        <v>117</v>
      </c>
      <c r="E49" s="40">
        <v>199.9</v>
      </c>
      <c r="F49" s="41" t="s">
        <v>118</v>
      </c>
    </row>
    <row r="50" ht="15.6" spans="2:6">
      <c r="B50" s="9">
        <v>7282</v>
      </c>
      <c r="C50" s="10">
        <v>44651.4507175926</v>
      </c>
      <c r="D50" s="15" t="s">
        <v>121</v>
      </c>
      <c r="E50" s="40">
        <v>69.9</v>
      </c>
      <c r="F50" s="41" t="s">
        <v>122</v>
      </c>
    </row>
    <row r="51" ht="15.6" spans="2:6">
      <c r="B51" s="9">
        <v>7281</v>
      </c>
      <c r="C51" s="10">
        <v>44651.447037037</v>
      </c>
      <c r="D51" s="11" t="s">
        <v>117</v>
      </c>
      <c r="E51" s="40">
        <v>199.9</v>
      </c>
      <c r="F51" s="41" t="s">
        <v>118</v>
      </c>
    </row>
    <row r="52" ht="15.6" spans="2:6">
      <c r="B52" s="9">
        <v>7278</v>
      </c>
      <c r="C52" s="10">
        <v>44651.3948032407</v>
      </c>
      <c r="D52" s="15" t="s">
        <v>119</v>
      </c>
      <c r="E52" s="40">
        <v>99.9</v>
      </c>
      <c r="F52" s="41" t="s">
        <v>118</v>
      </c>
    </row>
    <row r="53" ht="15.6" spans="2:6">
      <c r="B53" s="9">
        <v>7276</v>
      </c>
      <c r="C53" s="10">
        <v>44651.3252893519</v>
      </c>
      <c r="D53" s="11" t="s">
        <v>117</v>
      </c>
      <c r="E53" s="40">
        <v>199.9</v>
      </c>
      <c r="F53" s="41" t="s">
        <v>120</v>
      </c>
    </row>
    <row r="54" ht="15.6" spans="2:6">
      <c r="B54" s="9">
        <v>7275</v>
      </c>
      <c r="C54" s="10">
        <v>44651.3160069444</v>
      </c>
      <c r="D54" s="15" t="s">
        <v>121</v>
      </c>
      <c r="E54" s="40">
        <v>69.9</v>
      </c>
      <c r="F54" s="41" t="s">
        <v>122</v>
      </c>
    </row>
    <row r="55" ht="15.6" spans="2:6">
      <c r="B55" s="9">
        <v>7270</v>
      </c>
      <c r="C55" s="10">
        <v>44651.1405671296</v>
      </c>
      <c r="D55" s="11" t="s">
        <v>117</v>
      </c>
      <c r="E55" s="40">
        <v>199.9</v>
      </c>
      <c r="F55" s="41" t="s">
        <v>118</v>
      </c>
    </row>
    <row r="56" ht="15.6" spans="2:6">
      <c r="B56" s="9">
        <v>7268</v>
      </c>
      <c r="C56" s="10">
        <v>44651.1061805556</v>
      </c>
      <c r="D56" s="15" t="s">
        <v>121</v>
      </c>
      <c r="E56" s="40">
        <v>69.9</v>
      </c>
      <c r="F56" s="41" t="s">
        <v>118</v>
      </c>
    </row>
    <row r="57" ht="15.6" spans="2:6">
      <c r="B57" s="9">
        <v>7267</v>
      </c>
      <c r="C57" s="10">
        <v>44651.0688888889</v>
      </c>
      <c r="D57" s="15" t="s">
        <v>119</v>
      </c>
      <c r="E57" s="40">
        <v>99.9</v>
      </c>
      <c r="F57" s="41" t="s">
        <v>118</v>
      </c>
    </row>
    <row r="58" ht="15.6" spans="2:6">
      <c r="B58" s="9">
        <v>7265</v>
      </c>
      <c r="C58" s="10">
        <v>44651.0558912037</v>
      </c>
      <c r="D58" s="11" t="s">
        <v>117</v>
      </c>
      <c r="E58" s="40">
        <v>199.9</v>
      </c>
      <c r="F58" s="41" t="s">
        <v>118</v>
      </c>
    </row>
    <row r="59" ht="15.6" spans="2:6">
      <c r="B59" s="9">
        <v>7261</v>
      </c>
      <c r="C59" s="10">
        <v>44651.0000347222</v>
      </c>
      <c r="D59" s="15" t="s">
        <v>121</v>
      </c>
      <c r="E59" s="40">
        <v>69.9</v>
      </c>
      <c r="F59" s="41" t="s">
        <v>122</v>
      </c>
    </row>
    <row r="60" ht="15.6" spans="2:6">
      <c r="B60" s="9">
        <v>7255</v>
      </c>
      <c r="C60" s="10">
        <v>44650.9210185185</v>
      </c>
      <c r="D60" s="11" t="s">
        <v>117</v>
      </c>
      <c r="E60" s="40">
        <v>199.9</v>
      </c>
      <c r="F60" s="41" t="s">
        <v>118</v>
      </c>
    </row>
    <row r="61" ht="15.6" spans="2:6">
      <c r="B61" s="9">
        <v>7254</v>
      </c>
      <c r="C61" s="10">
        <v>44650.9202199074</v>
      </c>
      <c r="D61" s="15" t="s">
        <v>119</v>
      </c>
      <c r="E61" s="40">
        <v>99.9</v>
      </c>
      <c r="F61" s="41" t="s">
        <v>118</v>
      </c>
    </row>
    <row r="62" ht="15.6" spans="2:6">
      <c r="B62" s="9">
        <v>7249</v>
      </c>
      <c r="C62" s="10">
        <v>44650.8733564815</v>
      </c>
      <c r="D62" s="11" t="s">
        <v>117</v>
      </c>
      <c r="E62" s="40">
        <v>199.9</v>
      </c>
      <c r="F62" s="41" t="s">
        <v>120</v>
      </c>
    </row>
    <row r="63" ht="15.6" spans="2:6">
      <c r="B63" s="9">
        <v>7246</v>
      </c>
      <c r="C63" s="10">
        <v>44650.8414236111</v>
      </c>
      <c r="D63" s="15" t="s">
        <v>121</v>
      </c>
      <c r="E63" s="40">
        <v>69.9</v>
      </c>
      <c r="F63" s="41" t="s">
        <v>118</v>
      </c>
    </row>
    <row r="64" ht="15.6" spans="2:6">
      <c r="B64" s="9">
        <v>7245</v>
      </c>
      <c r="C64" s="10">
        <v>44650.8184953704</v>
      </c>
      <c r="D64" s="11" t="s">
        <v>117</v>
      </c>
      <c r="E64" s="40">
        <v>199.9</v>
      </c>
      <c r="F64" s="41" t="s">
        <v>118</v>
      </c>
    </row>
    <row r="65" ht="15.6" spans="2:6">
      <c r="B65" s="9">
        <v>7240</v>
      </c>
      <c r="C65" s="10">
        <v>44650.7819328704</v>
      </c>
      <c r="D65" s="11" t="s">
        <v>117</v>
      </c>
      <c r="E65" s="40">
        <v>199.9</v>
      </c>
      <c r="F65" s="41" t="s">
        <v>118</v>
      </c>
    </row>
    <row r="66" ht="15.6" spans="2:6">
      <c r="B66" s="9">
        <v>7239</v>
      </c>
      <c r="C66" s="10">
        <v>44650.7809837963</v>
      </c>
      <c r="D66" s="15" t="s">
        <v>119</v>
      </c>
      <c r="E66" s="40">
        <v>99.9</v>
      </c>
      <c r="F66" s="41" t="s">
        <v>122</v>
      </c>
    </row>
    <row r="67" ht="15.6" spans="2:6">
      <c r="B67" s="9">
        <v>7238</v>
      </c>
      <c r="C67" s="10">
        <v>44650.7566782407</v>
      </c>
      <c r="D67" s="11" t="s">
        <v>117</v>
      </c>
      <c r="E67" s="40">
        <v>199.9</v>
      </c>
      <c r="F67" s="41" t="s">
        <v>118</v>
      </c>
    </row>
    <row r="68" ht="15.6" spans="2:6">
      <c r="B68" s="9">
        <v>7231</v>
      </c>
      <c r="C68" s="10">
        <v>44650.6690509259</v>
      </c>
      <c r="D68" s="11" t="s">
        <v>117</v>
      </c>
      <c r="E68" s="40">
        <v>199.9</v>
      </c>
      <c r="F68" s="41" t="s">
        <v>118</v>
      </c>
    </row>
    <row r="69" ht="15.6" spans="2:6">
      <c r="B69" s="9">
        <v>7227</v>
      </c>
      <c r="C69" s="10">
        <v>44650.6453472222</v>
      </c>
      <c r="D69" s="15" t="s">
        <v>119</v>
      </c>
      <c r="E69" s="40">
        <v>99.9</v>
      </c>
      <c r="F69" s="41" t="s">
        <v>120</v>
      </c>
    </row>
    <row r="70" ht="15.6" spans="2:6">
      <c r="B70" s="9">
        <v>7223</v>
      </c>
      <c r="C70" s="10">
        <v>44650.5977777778</v>
      </c>
      <c r="D70" s="11" t="s">
        <v>117</v>
      </c>
      <c r="E70" s="40">
        <v>199.9</v>
      </c>
      <c r="F70" s="41" t="s">
        <v>118</v>
      </c>
    </row>
    <row r="71" ht="15.6" spans="2:6">
      <c r="B71" s="9">
        <v>7221</v>
      </c>
      <c r="C71" s="10">
        <v>44650.5849074074</v>
      </c>
      <c r="D71" s="15" t="s">
        <v>121</v>
      </c>
      <c r="E71" s="40">
        <v>69.9</v>
      </c>
      <c r="F71" s="41" t="s">
        <v>118</v>
      </c>
    </row>
    <row r="72" ht="15.6" spans="2:6">
      <c r="B72" s="9">
        <v>7220</v>
      </c>
      <c r="C72" s="10">
        <v>44650.5592361111</v>
      </c>
      <c r="D72" s="11" t="s">
        <v>117</v>
      </c>
      <c r="E72" s="40">
        <v>199.9</v>
      </c>
      <c r="F72" s="41" t="s">
        <v>118</v>
      </c>
    </row>
    <row r="73" ht="15.6" spans="2:6">
      <c r="B73" s="9">
        <v>7212</v>
      </c>
      <c r="C73" s="10">
        <v>44650.3972222222</v>
      </c>
      <c r="D73" s="15" t="s">
        <v>119</v>
      </c>
      <c r="E73" s="40">
        <v>99.9</v>
      </c>
      <c r="F73" s="41" t="s">
        <v>122</v>
      </c>
    </row>
    <row r="74" ht="15.6" spans="2:6">
      <c r="B74" s="9">
        <v>7211</v>
      </c>
      <c r="C74" s="10">
        <v>44650.3885069444</v>
      </c>
      <c r="D74" s="11" t="s">
        <v>117</v>
      </c>
      <c r="E74" s="40">
        <v>199.9</v>
      </c>
      <c r="F74" s="41" t="s">
        <v>118</v>
      </c>
    </row>
    <row r="75" ht="15.6" spans="2:6">
      <c r="B75" s="9">
        <v>7210</v>
      </c>
      <c r="C75" s="10">
        <v>44650.2680671296</v>
      </c>
      <c r="D75" s="15" t="s">
        <v>121</v>
      </c>
      <c r="E75" s="40">
        <v>69.9</v>
      </c>
      <c r="F75" s="41" t="s">
        <v>118</v>
      </c>
    </row>
    <row r="76" ht="15.6" spans="2:6">
      <c r="B76" s="9">
        <v>7209</v>
      </c>
      <c r="C76" s="10">
        <v>44650.2541319444</v>
      </c>
      <c r="D76" s="11" t="s">
        <v>117</v>
      </c>
      <c r="E76" s="40">
        <v>199.9</v>
      </c>
      <c r="F76" s="41" t="s">
        <v>120</v>
      </c>
    </row>
    <row r="77" ht="15.6" spans="2:6">
      <c r="B77" s="9">
        <v>7207</v>
      </c>
      <c r="C77" s="10">
        <v>44650.1965162037</v>
      </c>
      <c r="D77" s="11" t="s">
        <v>117</v>
      </c>
      <c r="E77" s="40">
        <v>199.9</v>
      </c>
      <c r="F77" s="41" t="s">
        <v>118</v>
      </c>
    </row>
    <row r="78" ht="15.6" spans="2:6">
      <c r="B78" s="9">
        <v>7206</v>
      </c>
      <c r="C78" s="10">
        <v>44650.1963194444</v>
      </c>
      <c r="D78" s="15" t="s">
        <v>119</v>
      </c>
      <c r="E78" s="40">
        <v>99.9</v>
      </c>
      <c r="F78" s="41" t="s">
        <v>118</v>
      </c>
    </row>
    <row r="79" ht="15.6" spans="2:6">
      <c r="B79" s="9">
        <v>7204</v>
      </c>
      <c r="C79" s="10">
        <v>44650.1922222222</v>
      </c>
      <c r="D79" s="11" t="s">
        <v>117</v>
      </c>
      <c r="E79" s="40">
        <v>199.9</v>
      </c>
      <c r="F79" s="41" t="s">
        <v>118</v>
      </c>
    </row>
    <row r="80" ht="15.6" spans="2:6">
      <c r="B80" s="9">
        <v>7202</v>
      </c>
      <c r="C80" s="10">
        <v>44650.1847453704</v>
      </c>
      <c r="D80" s="15" t="s">
        <v>119</v>
      </c>
      <c r="E80" s="40">
        <v>99.9</v>
      </c>
      <c r="F80" s="41" t="s">
        <v>118</v>
      </c>
    </row>
    <row r="81" ht="15.6" spans="2:6">
      <c r="B81" s="9">
        <v>7201</v>
      </c>
      <c r="C81" s="10">
        <v>44650.1737268519</v>
      </c>
      <c r="D81" s="11" t="s">
        <v>117</v>
      </c>
      <c r="E81" s="40">
        <v>199.9</v>
      </c>
      <c r="F81" s="41" t="s">
        <v>118</v>
      </c>
    </row>
    <row r="82" ht="15.6" spans="2:6">
      <c r="B82" s="9">
        <v>7197</v>
      </c>
      <c r="C82" s="10">
        <v>44650.0788657407</v>
      </c>
      <c r="D82" s="11" t="s">
        <v>117</v>
      </c>
      <c r="E82" s="40">
        <v>199.9</v>
      </c>
      <c r="F82" s="41" t="s">
        <v>118</v>
      </c>
    </row>
    <row r="83" ht="15.6" spans="2:6">
      <c r="B83" s="9">
        <v>7196</v>
      </c>
      <c r="C83" s="10">
        <v>44650.0749768519</v>
      </c>
      <c r="D83" s="15" t="s">
        <v>119</v>
      </c>
      <c r="E83" s="40">
        <v>99.9</v>
      </c>
      <c r="F83" s="41" t="s">
        <v>118</v>
      </c>
    </row>
    <row r="84" ht="15.6" spans="2:6">
      <c r="B84" s="9">
        <v>7195</v>
      </c>
      <c r="C84" s="10">
        <v>44650.0697222222</v>
      </c>
      <c r="D84" s="15" t="s">
        <v>119</v>
      </c>
      <c r="E84" s="40">
        <v>99.9</v>
      </c>
      <c r="F84" s="41" t="s">
        <v>118</v>
      </c>
    </row>
    <row r="85" ht="15.6" spans="2:6">
      <c r="B85" s="9">
        <v>7194</v>
      </c>
      <c r="C85" s="10">
        <v>44650.0655439815</v>
      </c>
      <c r="D85" s="11" t="s">
        <v>117</v>
      </c>
      <c r="E85" s="40">
        <v>199.9</v>
      </c>
      <c r="F85" s="41" t="s">
        <v>118</v>
      </c>
    </row>
    <row r="86" ht="15.6" spans="2:6">
      <c r="B86" s="9">
        <v>7192</v>
      </c>
      <c r="C86" s="10">
        <v>44650.0358912037</v>
      </c>
      <c r="D86" s="11" t="s">
        <v>117</v>
      </c>
      <c r="E86" s="40">
        <v>199.9</v>
      </c>
      <c r="F86" s="41" t="s">
        <v>120</v>
      </c>
    </row>
    <row r="87" ht="15.6" spans="2:6">
      <c r="B87" s="9">
        <v>7181</v>
      </c>
      <c r="C87" s="10">
        <v>44649.9641319444</v>
      </c>
      <c r="D87" s="11" t="s">
        <v>117</v>
      </c>
      <c r="E87" s="40">
        <v>199.9</v>
      </c>
      <c r="F87" s="41" t="s">
        <v>122</v>
      </c>
    </row>
    <row r="88" ht="15.6" spans="2:6">
      <c r="B88" s="9">
        <v>7178</v>
      </c>
      <c r="C88" s="10">
        <v>44649.8962615741</v>
      </c>
      <c r="D88" s="11" t="s">
        <v>117</v>
      </c>
      <c r="E88" s="40">
        <v>199.9</v>
      </c>
      <c r="F88" s="41" t="s">
        <v>118</v>
      </c>
    </row>
    <row r="89" ht="15.6" spans="2:6">
      <c r="B89" s="9">
        <v>7174</v>
      </c>
      <c r="C89" s="10">
        <v>44649.8727893519</v>
      </c>
      <c r="D89" s="15" t="s">
        <v>119</v>
      </c>
      <c r="E89" s="40">
        <v>99.9</v>
      </c>
      <c r="F89" s="41" t="s">
        <v>122</v>
      </c>
    </row>
    <row r="90" ht="15.6" spans="2:6">
      <c r="B90" s="9">
        <v>7173</v>
      </c>
      <c r="C90" s="10">
        <v>44649.8687847222</v>
      </c>
      <c r="D90" s="11" t="s">
        <v>117</v>
      </c>
      <c r="E90" s="40">
        <v>199.9</v>
      </c>
      <c r="F90" s="41" t="s">
        <v>122</v>
      </c>
    </row>
    <row r="91" ht="15.6" spans="2:6">
      <c r="B91" s="9">
        <v>7172</v>
      </c>
      <c r="C91" s="10">
        <v>44649.8617824074</v>
      </c>
      <c r="D91" s="15" t="s">
        <v>119</v>
      </c>
      <c r="E91" s="40">
        <v>99.9</v>
      </c>
      <c r="F91" s="41" t="s">
        <v>118</v>
      </c>
    </row>
    <row r="92" ht="15.6" spans="2:6">
      <c r="B92" s="9">
        <v>7171</v>
      </c>
      <c r="C92" s="10">
        <v>44649.8344675926</v>
      </c>
      <c r="D92" s="15" t="s">
        <v>121</v>
      </c>
      <c r="E92" s="40">
        <v>69.9</v>
      </c>
      <c r="F92" s="41" t="s">
        <v>118</v>
      </c>
    </row>
    <row r="93" ht="15.6" spans="2:6">
      <c r="B93" s="9">
        <v>7170</v>
      </c>
      <c r="C93" s="10">
        <v>44649.8321412037</v>
      </c>
      <c r="D93" s="11" t="s">
        <v>117</v>
      </c>
      <c r="E93" s="40">
        <v>199.9</v>
      </c>
      <c r="F93" s="41" t="s">
        <v>122</v>
      </c>
    </row>
    <row r="94" ht="15.6" spans="2:6">
      <c r="B94" s="9">
        <v>7167</v>
      </c>
      <c r="C94" s="10">
        <v>44649.7986689815</v>
      </c>
      <c r="D94" s="15" t="s">
        <v>121</v>
      </c>
      <c r="E94" s="40">
        <v>69.9</v>
      </c>
      <c r="F94" s="41" t="s">
        <v>122</v>
      </c>
    </row>
    <row r="95" ht="15.6" spans="2:6">
      <c r="B95" s="9">
        <v>7165</v>
      </c>
      <c r="C95" s="10">
        <v>44649.7809375</v>
      </c>
      <c r="D95" s="11" t="s">
        <v>117</v>
      </c>
      <c r="E95" s="40">
        <v>199.9</v>
      </c>
      <c r="F95" s="41" t="s">
        <v>120</v>
      </c>
    </row>
    <row r="96" ht="15.6" spans="2:6">
      <c r="B96" s="9">
        <v>7164</v>
      </c>
      <c r="C96" s="10">
        <v>44649.7547916667</v>
      </c>
      <c r="D96" s="15" t="s">
        <v>119</v>
      </c>
      <c r="E96" s="40">
        <v>99.9</v>
      </c>
      <c r="F96" s="41" t="s">
        <v>122</v>
      </c>
    </row>
    <row r="97" ht="15.6" spans="2:6">
      <c r="B97" s="9">
        <v>7161</v>
      </c>
      <c r="C97" s="10">
        <v>44649.7135648148</v>
      </c>
      <c r="D97" s="11" t="s">
        <v>117</v>
      </c>
      <c r="E97" s="40">
        <v>199.9</v>
      </c>
      <c r="F97" s="41" t="s">
        <v>118</v>
      </c>
    </row>
    <row r="98" ht="15.6" spans="2:6">
      <c r="B98" s="9">
        <v>7160</v>
      </c>
      <c r="C98" s="10">
        <v>44649.6977777778</v>
      </c>
      <c r="D98" s="15" t="s">
        <v>121</v>
      </c>
      <c r="E98" s="40">
        <v>69.9</v>
      </c>
      <c r="F98" s="41" t="s">
        <v>118</v>
      </c>
    </row>
    <row r="99" ht="15.6" spans="2:6">
      <c r="B99" s="9">
        <v>7159</v>
      </c>
      <c r="C99" s="10">
        <v>44649.672037037</v>
      </c>
      <c r="D99" s="11" t="s">
        <v>117</v>
      </c>
      <c r="E99" s="40">
        <v>199.9</v>
      </c>
      <c r="F99" s="41" t="s">
        <v>122</v>
      </c>
    </row>
    <row r="100" ht="15.6" spans="2:6">
      <c r="B100" s="9">
        <v>7156</v>
      </c>
      <c r="C100" s="10">
        <v>44649.6493518519</v>
      </c>
      <c r="D100" s="15" t="s">
        <v>119</v>
      </c>
      <c r="E100" s="40">
        <v>99.9</v>
      </c>
      <c r="F100" s="41" t="s">
        <v>118</v>
      </c>
    </row>
    <row r="101" ht="15.6" spans="2:6">
      <c r="B101" s="9">
        <v>7155</v>
      </c>
      <c r="C101" s="10">
        <v>44649.6482175926</v>
      </c>
      <c r="D101" s="11" t="s">
        <v>117</v>
      </c>
      <c r="E101" s="40">
        <v>199.9</v>
      </c>
      <c r="F101" s="41" t="s">
        <v>118</v>
      </c>
    </row>
    <row r="102" ht="15.6" spans="2:6">
      <c r="B102" s="9">
        <v>7153</v>
      </c>
      <c r="C102" s="10">
        <v>44649.6019097222</v>
      </c>
      <c r="D102" s="15" t="s">
        <v>119</v>
      </c>
      <c r="E102" s="40">
        <v>99.9</v>
      </c>
      <c r="F102" s="41" t="s">
        <v>122</v>
      </c>
    </row>
    <row r="103" spans="2:2">
      <c r="B103" s="42"/>
    </row>
    <row r="104" spans="2:2">
      <c r="B104" s="42"/>
    </row>
    <row r="105" spans="2:2">
      <c r="B105" s="42"/>
    </row>
    <row r="106" spans="2:2">
      <c r="B106" s="42"/>
    </row>
    <row r="107" spans="2:2">
      <c r="B107" s="42"/>
    </row>
    <row r="108" spans="2:2">
      <c r="B108" s="42"/>
    </row>
    <row r="109" spans="2:2">
      <c r="B109" s="42"/>
    </row>
    <row r="110" spans="2:2">
      <c r="B110" s="42"/>
    </row>
    <row r="111" spans="2:2">
      <c r="B111" s="42"/>
    </row>
    <row r="112" spans="2:2">
      <c r="B112" s="42"/>
    </row>
    <row r="113" spans="2:2">
      <c r="B113" s="42"/>
    </row>
    <row r="114" spans="2:2">
      <c r="B114" s="42"/>
    </row>
    <row r="115" spans="2:2">
      <c r="B115" s="42"/>
    </row>
    <row r="116" spans="2:2">
      <c r="B116" s="42"/>
    </row>
    <row r="117" spans="2:2">
      <c r="B117" s="42"/>
    </row>
    <row r="118" spans="2:2">
      <c r="B118" s="42"/>
    </row>
    <row r="119" spans="2:2">
      <c r="B119" s="42"/>
    </row>
    <row r="120" spans="2:2">
      <c r="B120" s="42"/>
    </row>
    <row r="121" spans="2:2">
      <c r="B121" s="42"/>
    </row>
    <row r="122" spans="2:2">
      <c r="B122" s="42"/>
    </row>
    <row r="123" spans="2:2">
      <c r="B123" s="42"/>
    </row>
    <row r="124" spans="2:2">
      <c r="B124" s="42"/>
    </row>
    <row r="125" spans="2:2">
      <c r="B125" s="42"/>
    </row>
    <row r="126" spans="2:2">
      <c r="B126" s="42"/>
    </row>
    <row r="127" spans="2:2">
      <c r="B127" s="42"/>
    </row>
    <row r="128" spans="2:2">
      <c r="B128" s="42"/>
    </row>
    <row r="129" spans="2:2">
      <c r="B129" s="42"/>
    </row>
    <row r="130" spans="2:2">
      <c r="B130" s="42"/>
    </row>
    <row r="131" spans="2:2">
      <c r="B131" s="42"/>
    </row>
    <row r="132" spans="2:2">
      <c r="B132" s="42"/>
    </row>
    <row r="133" spans="2:2">
      <c r="B133" s="42"/>
    </row>
    <row r="134" spans="2:2">
      <c r="B134" s="42"/>
    </row>
    <row r="135" spans="2:2">
      <c r="B135" s="42"/>
    </row>
    <row r="136" spans="2:2">
      <c r="B136" s="42"/>
    </row>
    <row r="137" spans="2:2">
      <c r="B137" s="42"/>
    </row>
    <row r="138" spans="2:2">
      <c r="B138" s="42"/>
    </row>
    <row r="139" spans="2:2">
      <c r="B139" s="42"/>
    </row>
    <row r="140" spans="2:2">
      <c r="B140" s="42"/>
    </row>
    <row r="141" spans="2:2">
      <c r="B141" s="42"/>
    </row>
    <row r="142" spans="2:2">
      <c r="B142" s="42"/>
    </row>
    <row r="143" spans="2:2">
      <c r="B143" s="42"/>
    </row>
    <row r="144" spans="2:2">
      <c r="B144" s="42"/>
    </row>
    <row r="145" spans="2:2">
      <c r="B145" s="42"/>
    </row>
    <row r="146" spans="2:2">
      <c r="B146" s="42"/>
    </row>
    <row r="147" spans="2:2">
      <c r="B147" s="42"/>
    </row>
    <row r="148" spans="2:2">
      <c r="B148" s="42"/>
    </row>
    <row r="149" spans="2:2">
      <c r="B149" s="42"/>
    </row>
    <row r="150" spans="2:2">
      <c r="B150" s="42"/>
    </row>
    <row r="151" spans="2:2">
      <c r="B151" s="42"/>
    </row>
    <row r="152" spans="2:2">
      <c r="B152" s="42"/>
    </row>
    <row r="153" spans="2:2">
      <c r="B153" s="42"/>
    </row>
    <row r="154" spans="2:2">
      <c r="B154" s="42"/>
    </row>
    <row r="155" spans="2:2">
      <c r="B155" s="42"/>
    </row>
    <row r="156" spans="2:2">
      <c r="B156" s="42"/>
    </row>
    <row r="157" spans="2:2">
      <c r="B157" s="42"/>
    </row>
    <row r="158" spans="2:2">
      <c r="B158" s="42"/>
    </row>
    <row r="159" spans="2:2">
      <c r="B159" s="42"/>
    </row>
    <row r="160" spans="2:2">
      <c r="B160" s="42"/>
    </row>
  </sheetData>
  <sheetProtection formatCells="0" insertHyperlinks="0" autoFilter="0"/>
  <mergeCells count="1">
    <mergeCell ref="B2:F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6"/>
  <sheetViews>
    <sheetView tabSelected="1" workbookViewId="0">
      <selection activeCell="H3" sqref="H3"/>
    </sheetView>
  </sheetViews>
  <sheetFormatPr defaultColWidth="8.88888888888889" defaultRowHeight="14.4"/>
  <cols>
    <col min="1" max="1" width="10.8888888888889" customWidth="1"/>
    <col min="2" max="2" width="19" customWidth="1"/>
    <col min="3" max="3" width="16.8888888888889" customWidth="1"/>
    <col min="4" max="4" width="21" customWidth="1"/>
    <col min="5" max="5" width="13.1111111111111" customWidth="1"/>
    <col min="6" max="6" width="18.8888888888889" customWidth="1"/>
    <col min="7" max="7" width="14.7777777777778" customWidth="1"/>
    <col min="8" max="8" width="7.66666666666667" customWidth="1"/>
    <col min="9" max="9" width="9" customWidth="1"/>
    <col min="10" max="10" width="9.44444444444444" customWidth="1"/>
    <col min="11" max="11" width="18.7777777777778" customWidth="1"/>
    <col min="12" max="12" width="14.3333333333333" customWidth="1"/>
    <col min="13" max="13" width="20.1111111111111" customWidth="1"/>
    <col min="14" max="14" width="7" customWidth="1"/>
    <col min="15" max="15" width="21.7777777777778" customWidth="1"/>
    <col min="16" max="16" width="16.1111111111111" customWidth="1"/>
    <col min="17" max="17" width="10.2222222222222" customWidth="1"/>
    <col min="18" max="18" width="6.22222222222222" customWidth="1"/>
  </cols>
  <sheetData>
    <row r="1" customHeight="1" spans="1:18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customHeight="1" spans="1:18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1"/>
      <c r="G2" s="21"/>
      <c r="H2" s="21"/>
      <c r="I2" s="21"/>
      <c r="J2" s="21"/>
      <c r="K2" s="21"/>
      <c r="L2" s="20" t="s">
        <v>6</v>
      </c>
      <c r="M2" s="21"/>
      <c r="N2" s="21"/>
      <c r="O2" s="21"/>
      <c r="P2" s="19" t="s">
        <v>7</v>
      </c>
      <c r="Q2" s="19" t="s">
        <v>8</v>
      </c>
      <c r="R2" s="19" t="s">
        <v>9</v>
      </c>
    </row>
    <row r="3" ht="15.6" spans="1:18">
      <c r="A3" s="19"/>
      <c r="B3" s="19"/>
      <c r="C3" s="19"/>
      <c r="D3" s="19"/>
      <c r="E3" s="22" t="s">
        <v>10</v>
      </c>
      <c r="F3" s="22" t="s">
        <v>11</v>
      </c>
      <c r="G3" s="22" t="s">
        <v>12</v>
      </c>
      <c r="H3" s="22" t="s">
        <v>13</v>
      </c>
      <c r="I3" s="22" t="s">
        <v>14</v>
      </c>
      <c r="J3" s="22" t="s">
        <v>15</v>
      </c>
      <c r="K3" s="22" t="s">
        <v>16</v>
      </c>
      <c r="L3" s="22" t="s">
        <v>123</v>
      </c>
      <c r="M3" s="22" t="s">
        <v>18</v>
      </c>
      <c r="N3" s="22" t="s">
        <v>124</v>
      </c>
      <c r="O3" s="22" t="s">
        <v>20</v>
      </c>
      <c r="P3" s="19"/>
      <c r="Q3" s="19"/>
      <c r="R3" s="19"/>
    </row>
    <row r="4" ht="15.6" spans="1:18">
      <c r="A4" s="23" t="s">
        <v>21</v>
      </c>
      <c r="B4" s="23" t="s">
        <v>22</v>
      </c>
      <c r="C4" s="23">
        <v>20</v>
      </c>
      <c r="D4" s="23">
        <v>19</v>
      </c>
      <c r="E4" s="23" t="s">
        <v>125</v>
      </c>
      <c r="F4" s="23">
        <v>0</v>
      </c>
      <c r="G4" s="24">
        <v>0</v>
      </c>
      <c r="H4" s="23"/>
      <c r="I4" s="23"/>
      <c r="J4" s="23"/>
      <c r="K4" s="25">
        <v>150</v>
      </c>
      <c r="L4" s="26">
        <v>0.0142857142857143</v>
      </c>
      <c r="M4" s="24">
        <v>9.64285714285714</v>
      </c>
      <c r="N4" s="27">
        <v>2</v>
      </c>
      <c r="O4" s="24">
        <v>300</v>
      </c>
      <c r="P4" s="23"/>
      <c r="Q4" s="23"/>
      <c r="R4" s="23"/>
    </row>
    <row r="5" ht="15.6" spans="1:18">
      <c r="A5" s="2" t="s">
        <v>24</v>
      </c>
      <c r="B5" s="2" t="s">
        <v>22</v>
      </c>
      <c r="C5" s="2">
        <v>20</v>
      </c>
      <c r="D5" s="2">
        <v>20</v>
      </c>
      <c r="E5" s="2" t="s">
        <v>125</v>
      </c>
      <c r="F5" s="2">
        <v>0</v>
      </c>
      <c r="G5" s="3">
        <v>0</v>
      </c>
      <c r="H5" s="2"/>
      <c r="I5" s="2"/>
      <c r="J5" s="2"/>
      <c r="K5" s="28">
        <v>150</v>
      </c>
      <c r="L5" s="26">
        <v>0</v>
      </c>
      <c r="M5" s="3">
        <v>0</v>
      </c>
      <c r="N5" s="29">
        <v>1</v>
      </c>
      <c r="O5" s="3">
        <v>150</v>
      </c>
      <c r="P5" s="2"/>
      <c r="Q5" s="2"/>
      <c r="R5" s="2"/>
    </row>
    <row r="6" ht="15.6" spans="1:18">
      <c r="A6" s="2" t="s">
        <v>25</v>
      </c>
      <c r="B6" s="2" t="s">
        <v>22</v>
      </c>
      <c r="C6" s="2">
        <v>20</v>
      </c>
      <c r="D6" s="2">
        <v>20</v>
      </c>
      <c r="E6" s="2" t="s">
        <v>125</v>
      </c>
      <c r="F6" s="2">
        <v>0</v>
      </c>
      <c r="G6" s="3">
        <v>0</v>
      </c>
      <c r="H6" s="2"/>
      <c r="I6" s="2"/>
      <c r="J6" s="2"/>
      <c r="K6" s="28">
        <v>150</v>
      </c>
      <c r="L6" s="26">
        <v>0.0214285714285714</v>
      </c>
      <c r="M6" s="3">
        <v>14.4642857142857</v>
      </c>
      <c r="N6" s="29">
        <v>0</v>
      </c>
      <c r="O6" s="3">
        <v>0</v>
      </c>
      <c r="P6" s="2"/>
      <c r="Q6" s="2"/>
      <c r="R6" s="2"/>
    </row>
    <row r="7" ht="15.6" spans="1:18">
      <c r="A7" s="2" t="s">
        <v>26</v>
      </c>
      <c r="B7" s="2" t="s">
        <v>22</v>
      </c>
      <c r="C7" s="2">
        <v>20</v>
      </c>
      <c r="D7" s="2">
        <v>17</v>
      </c>
      <c r="E7" s="2" t="s">
        <v>125</v>
      </c>
      <c r="F7" s="2">
        <v>0</v>
      </c>
      <c r="G7" s="3">
        <v>0</v>
      </c>
      <c r="H7" s="2"/>
      <c r="I7" s="2"/>
      <c r="J7" s="2"/>
      <c r="K7" s="28">
        <v>150</v>
      </c>
      <c r="L7" s="26">
        <v>0.0446428571428571</v>
      </c>
      <c r="M7" s="3">
        <v>30.1339285714286</v>
      </c>
      <c r="N7" s="29">
        <v>1</v>
      </c>
      <c r="O7" s="3">
        <v>150</v>
      </c>
      <c r="P7" s="2"/>
      <c r="Q7" s="2"/>
      <c r="R7" s="2"/>
    </row>
    <row r="8" ht="15.6" spans="1:18">
      <c r="A8" s="2" t="s">
        <v>27</v>
      </c>
      <c r="B8" s="2" t="s">
        <v>22</v>
      </c>
      <c r="C8" s="2">
        <v>20</v>
      </c>
      <c r="D8" s="2">
        <v>18</v>
      </c>
      <c r="E8" s="2" t="s">
        <v>125</v>
      </c>
      <c r="F8" s="2">
        <v>0</v>
      </c>
      <c r="G8" s="3">
        <v>0</v>
      </c>
      <c r="H8" s="2"/>
      <c r="I8" s="2"/>
      <c r="J8" s="2"/>
      <c r="K8" s="28">
        <v>150</v>
      </c>
      <c r="L8" s="26">
        <v>0.0375</v>
      </c>
      <c r="M8" s="3">
        <v>25.3125</v>
      </c>
      <c r="N8" s="29">
        <v>1</v>
      </c>
      <c r="O8" s="3">
        <v>150</v>
      </c>
      <c r="P8" s="2"/>
      <c r="Q8" s="2"/>
      <c r="R8" s="2"/>
    </row>
    <row r="9" ht="15.6" spans="1:18">
      <c r="A9" s="2" t="s">
        <v>28</v>
      </c>
      <c r="B9" s="2" t="s">
        <v>22</v>
      </c>
      <c r="C9" s="2">
        <v>20</v>
      </c>
      <c r="D9" s="2">
        <v>20</v>
      </c>
      <c r="E9" s="2" t="s">
        <v>125</v>
      </c>
      <c r="F9" s="2">
        <v>0</v>
      </c>
      <c r="G9" s="3">
        <v>0</v>
      </c>
      <c r="H9" s="2"/>
      <c r="I9" s="2"/>
      <c r="J9" s="2"/>
      <c r="K9" s="28">
        <v>150</v>
      </c>
      <c r="L9" s="26">
        <v>0.0107142857142857</v>
      </c>
      <c r="M9" s="3">
        <v>7.23214285714286</v>
      </c>
      <c r="N9" s="29">
        <v>2</v>
      </c>
      <c r="O9" s="3">
        <v>300</v>
      </c>
      <c r="P9" s="2"/>
      <c r="Q9" s="2"/>
      <c r="R9" s="2"/>
    </row>
    <row r="10" ht="15.6" spans="1:18">
      <c r="A10" s="2" t="s">
        <v>29</v>
      </c>
      <c r="B10" s="2" t="s">
        <v>22</v>
      </c>
      <c r="C10" s="2">
        <v>20</v>
      </c>
      <c r="D10" s="2">
        <v>18</v>
      </c>
      <c r="E10" s="2" t="s">
        <v>125</v>
      </c>
      <c r="F10" s="2">
        <v>0</v>
      </c>
      <c r="G10" s="3">
        <v>0</v>
      </c>
      <c r="H10" s="2"/>
      <c r="I10" s="2"/>
      <c r="J10" s="2"/>
      <c r="K10" s="28">
        <v>150</v>
      </c>
      <c r="L10" s="26">
        <v>0.0178571428571429</v>
      </c>
      <c r="M10" s="3">
        <v>12.0535714285714</v>
      </c>
      <c r="N10" s="29">
        <v>2</v>
      </c>
      <c r="O10" s="3">
        <v>300</v>
      </c>
      <c r="P10" s="2"/>
      <c r="Q10" s="2"/>
      <c r="R10" s="2"/>
    </row>
    <row r="11" ht="15.6" spans="1:18">
      <c r="A11" s="2" t="s">
        <v>31</v>
      </c>
      <c r="B11" s="2" t="s">
        <v>32</v>
      </c>
      <c r="C11" s="2">
        <v>20</v>
      </c>
      <c r="D11" s="2">
        <v>20</v>
      </c>
      <c r="E11" s="2" t="s">
        <v>126</v>
      </c>
      <c r="F11" s="2">
        <v>0</v>
      </c>
      <c r="G11" s="3">
        <v>0</v>
      </c>
      <c r="H11" s="2"/>
      <c r="I11" s="2"/>
      <c r="J11" s="2"/>
      <c r="K11" s="28">
        <v>110</v>
      </c>
      <c r="L11" s="26">
        <v>0.0660714285714286</v>
      </c>
      <c r="M11" s="3">
        <v>32.7053571428571</v>
      </c>
      <c r="N11" s="29">
        <v>3</v>
      </c>
      <c r="O11" s="3">
        <v>330</v>
      </c>
      <c r="P11" s="2"/>
      <c r="Q11" s="2"/>
      <c r="R11" s="2"/>
    </row>
    <row r="12" ht="15.6" spans="1:18">
      <c r="A12" s="2" t="s">
        <v>33</v>
      </c>
      <c r="B12" s="2" t="s">
        <v>32</v>
      </c>
      <c r="C12" s="2">
        <v>20</v>
      </c>
      <c r="D12" s="2">
        <v>18</v>
      </c>
      <c r="E12" s="2" t="s">
        <v>126</v>
      </c>
      <c r="F12" s="2">
        <v>1</v>
      </c>
      <c r="G12" s="24">
        <v>173.8</v>
      </c>
      <c r="H12" s="2"/>
      <c r="I12" s="2"/>
      <c r="J12" s="2"/>
      <c r="K12" s="28">
        <v>110</v>
      </c>
      <c r="L12" s="26">
        <v>0.0196428571428571</v>
      </c>
      <c r="M12" s="3">
        <v>9.72321428571428</v>
      </c>
      <c r="N12" s="29">
        <v>0</v>
      </c>
      <c r="O12" s="3">
        <v>0</v>
      </c>
      <c r="P12" s="2"/>
      <c r="Q12" s="2"/>
      <c r="R12" s="2"/>
    </row>
    <row r="13" ht="15.6" spans="1:18">
      <c r="A13" s="2" t="s">
        <v>34</v>
      </c>
      <c r="B13" s="2" t="s">
        <v>32</v>
      </c>
      <c r="C13" s="2">
        <v>20</v>
      </c>
      <c r="D13" s="2">
        <v>18</v>
      </c>
      <c r="E13" s="2" t="s">
        <v>126</v>
      </c>
      <c r="F13" s="2">
        <v>0</v>
      </c>
      <c r="G13" s="3">
        <v>0</v>
      </c>
      <c r="H13" s="2"/>
      <c r="I13" s="2"/>
      <c r="J13" s="2"/>
      <c r="K13" s="28">
        <v>110</v>
      </c>
      <c r="L13" s="26">
        <v>0</v>
      </c>
      <c r="M13" s="3">
        <v>0</v>
      </c>
      <c r="N13" s="29">
        <v>3</v>
      </c>
      <c r="O13" s="3">
        <v>330</v>
      </c>
      <c r="P13" s="2"/>
      <c r="Q13" s="2"/>
      <c r="R13" s="2"/>
    </row>
    <row r="14" ht="15.6" spans="1:18">
      <c r="A14" s="2" t="s">
        <v>35</v>
      </c>
      <c r="B14" s="2" t="s">
        <v>32</v>
      </c>
      <c r="C14" s="2">
        <v>20</v>
      </c>
      <c r="D14" s="2">
        <v>20</v>
      </c>
      <c r="E14" s="2" t="s">
        <v>126</v>
      </c>
      <c r="F14" s="2">
        <v>3</v>
      </c>
      <c r="G14" s="3">
        <v>521.4</v>
      </c>
      <c r="H14" s="2"/>
      <c r="I14" s="2"/>
      <c r="J14" s="2"/>
      <c r="K14" s="28">
        <v>110</v>
      </c>
      <c r="L14" s="26">
        <v>0.0857142857142857</v>
      </c>
      <c r="M14" s="3">
        <v>42.4285714285714</v>
      </c>
      <c r="N14" s="29">
        <v>0</v>
      </c>
      <c r="O14" s="3">
        <v>0</v>
      </c>
      <c r="P14" s="2"/>
      <c r="Q14" s="2"/>
      <c r="R14" s="2"/>
    </row>
    <row r="15" ht="15.6" spans="1:18">
      <c r="A15" s="2" t="s">
        <v>36</v>
      </c>
      <c r="B15" s="2" t="s">
        <v>32</v>
      </c>
      <c r="C15" s="2">
        <v>20</v>
      </c>
      <c r="D15" s="2">
        <v>18</v>
      </c>
      <c r="E15" s="2" t="s">
        <v>126</v>
      </c>
      <c r="F15" s="2">
        <v>1</v>
      </c>
      <c r="G15" s="3">
        <v>173.8</v>
      </c>
      <c r="H15" s="2"/>
      <c r="I15" s="2"/>
      <c r="J15" s="2"/>
      <c r="K15" s="28">
        <v>110</v>
      </c>
      <c r="L15" s="26">
        <v>0.0375</v>
      </c>
      <c r="M15" s="3">
        <v>18.5625</v>
      </c>
      <c r="N15" s="29">
        <v>0</v>
      </c>
      <c r="O15" s="3">
        <v>0</v>
      </c>
      <c r="P15" s="2"/>
      <c r="Q15" s="2"/>
      <c r="R15" s="2"/>
    </row>
    <row r="16" ht="15.6" spans="1:18">
      <c r="A16" s="2" t="s">
        <v>37</v>
      </c>
      <c r="B16" s="2" t="s">
        <v>32</v>
      </c>
      <c r="C16" s="2">
        <v>20</v>
      </c>
      <c r="D16" s="2">
        <v>19</v>
      </c>
      <c r="E16" s="2" t="s">
        <v>126</v>
      </c>
      <c r="F16" s="2">
        <v>0</v>
      </c>
      <c r="G16" s="3">
        <v>0</v>
      </c>
      <c r="H16" s="2"/>
      <c r="I16" s="2"/>
      <c r="J16" s="2"/>
      <c r="K16" s="28">
        <v>110</v>
      </c>
      <c r="L16" s="26">
        <v>0</v>
      </c>
      <c r="M16" s="3">
        <v>0</v>
      </c>
      <c r="N16" s="29">
        <v>3</v>
      </c>
      <c r="O16" s="3">
        <v>330</v>
      </c>
      <c r="P16" s="2"/>
      <c r="Q16" s="2"/>
      <c r="R16" s="2"/>
    </row>
    <row r="17" ht="15.6" spans="1:18">
      <c r="A17" s="2" t="s">
        <v>38</v>
      </c>
      <c r="B17" s="2" t="s">
        <v>32</v>
      </c>
      <c r="C17" s="2">
        <v>20</v>
      </c>
      <c r="D17" s="2">
        <v>18</v>
      </c>
      <c r="E17" s="2" t="s">
        <v>126</v>
      </c>
      <c r="F17" s="2">
        <v>3</v>
      </c>
      <c r="G17" s="3">
        <v>521.4</v>
      </c>
      <c r="H17" s="2"/>
      <c r="I17" s="2"/>
      <c r="J17" s="2"/>
      <c r="K17" s="28">
        <v>110</v>
      </c>
      <c r="L17" s="26">
        <v>0.025</v>
      </c>
      <c r="M17" s="3">
        <v>12.375</v>
      </c>
      <c r="N17" s="29">
        <v>3</v>
      </c>
      <c r="O17" s="3">
        <v>330</v>
      </c>
      <c r="P17" s="2"/>
      <c r="Q17" s="2"/>
      <c r="R17" s="2"/>
    </row>
    <row r="18" ht="15.6" spans="1:18">
      <c r="A18" s="2" t="s">
        <v>39</v>
      </c>
      <c r="B18" s="2" t="s">
        <v>32</v>
      </c>
      <c r="C18" s="2">
        <v>20</v>
      </c>
      <c r="D18" s="2">
        <v>18</v>
      </c>
      <c r="E18" s="2" t="s">
        <v>126</v>
      </c>
      <c r="F18" s="2">
        <v>2</v>
      </c>
      <c r="G18" s="3">
        <v>347.6</v>
      </c>
      <c r="H18" s="2"/>
      <c r="I18" s="2"/>
      <c r="J18" s="2"/>
      <c r="K18" s="28">
        <v>110</v>
      </c>
      <c r="L18" s="26">
        <v>0.00892857142857143</v>
      </c>
      <c r="M18" s="3">
        <v>4.41964285714286</v>
      </c>
      <c r="N18" s="29">
        <v>2</v>
      </c>
      <c r="O18" s="3">
        <v>220</v>
      </c>
      <c r="P18" s="2"/>
      <c r="Q18" s="2"/>
      <c r="R18" s="2"/>
    </row>
    <row r="19" ht="15.6" spans="1:18">
      <c r="A19" s="2" t="s">
        <v>40</v>
      </c>
      <c r="B19" s="2" t="s">
        <v>32</v>
      </c>
      <c r="C19" s="2">
        <v>20</v>
      </c>
      <c r="D19" s="2">
        <v>18</v>
      </c>
      <c r="E19" s="2" t="s">
        <v>126</v>
      </c>
      <c r="F19" s="2">
        <v>2</v>
      </c>
      <c r="G19" s="3">
        <v>347.6</v>
      </c>
      <c r="H19" s="2"/>
      <c r="I19" s="2"/>
      <c r="J19" s="2"/>
      <c r="K19" s="28">
        <v>110</v>
      </c>
      <c r="L19" s="26">
        <v>0.0839285714285714</v>
      </c>
      <c r="M19" s="3">
        <v>41.5446428571429</v>
      </c>
      <c r="N19" s="29">
        <v>2</v>
      </c>
      <c r="O19" s="3">
        <v>220</v>
      </c>
      <c r="P19" s="2"/>
      <c r="Q19" s="2"/>
      <c r="R19" s="2"/>
    </row>
    <row r="20" ht="15.6" spans="1:18">
      <c r="A20" s="2" t="s">
        <v>41</v>
      </c>
      <c r="B20" s="2" t="s">
        <v>32</v>
      </c>
      <c r="C20" s="2">
        <v>20</v>
      </c>
      <c r="D20" s="2">
        <v>19</v>
      </c>
      <c r="E20" s="2" t="s">
        <v>126</v>
      </c>
      <c r="F20" s="2">
        <v>0</v>
      </c>
      <c r="G20" s="24">
        <v>0</v>
      </c>
      <c r="H20" s="2"/>
      <c r="I20" s="2"/>
      <c r="J20" s="2"/>
      <c r="K20" s="28">
        <v>110</v>
      </c>
      <c r="L20" s="26">
        <v>0.0267857142857143</v>
      </c>
      <c r="M20" s="3">
        <v>13.2589285714286</v>
      </c>
      <c r="N20" s="29">
        <v>2</v>
      </c>
      <c r="O20" s="3">
        <v>220</v>
      </c>
      <c r="P20" s="2"/>
      <c r="Q20" s="2"/>
      <c r="R20" s="2"/>
    </row>
    <row r="21" ht="15.6" spans="1:18">
      <c r="A21" s="2" t="s">
        <v>42</v>
      </c>
      <c r="B21" s="2" t="s">
        <v>32</v>
      </c>
      <c r="C21" s="2">
        <v>20</v>
      </c>
      <c r="D21" s="2">
        <v>20</v>
      </c>
      <c r="E21" s="2" t="s">
        <v>126</v>
      </c>
      <c r="F21" s="2">
        <v>3</v>
      </c>
      <c r="G21" s="3">
        <v>521.4</v>
      </c>
      <c r="H21" s="2"/>
      <c r="I21" s="2"/>
      <c r="J21" s="2"/>
      <c r="K21" s="28">
        <v>110</v>
      </c>
      <c r="L21" s="26">
        <v>0.0571428571428571</v>
      </c>
      <c r="M21" s="3">
        <v>28.2857142857143</v>
      </c>
      <c r="N21" s="29">
        <v>0</v>
      </c>
      <c r="O21" s="3">
        <v>0</v>
      </c>
      <c r="P21" s="2"/>
      <c r="Q21" s="2"/>
      <c r="R21" s="2"/>
    </row>
    <row r="22" ht="15.6" spans="1:18">
      <c r="A22" s="2" t="s">
        <v>43</v>
      </c>
      <c r="B22" s="2" t="s">
        <v>32</v>
      </c>
      <c r="C22" s="2">
        <v>20</v>
      </c>
      <c r="D22" s="2">
        <v>19</v>
      </c>
      <c r="E22" s="2" t="s">
        <v>126</v>
      </c>
      <c r="F22" s="2">
        <v>0</v>
      </c>
      <c r="G22" s="3">
        <v>0</v>
      </c>
      <c r="H22" s="2"/>
      <c r="I22" s="2"/>
      <c r="J22" s="2"/>
      <c r="K22" s="28">
        <v>110</v>
      </c>
      <c r="L22" s="26">
        <v>0.0482142857142857</v>
      </c>
      <c r="M22" s="3">
        <v>23.8660714285714</v>
      </c>
      <c r="N22" s="29">
        <v>0</v>
      </c>
      <c r="O22" s="3">
        <v>0</v>
      </c>
      <c r="P22" s="2"/>
      <c r="Q22" s="2"/>
      <c r="R22" s="2"/>
    </row>
    <row r="23" ht="15.6" spans="1:18">
      <c r="A23" s="2" t="s">
        <v>44</v>
      </c>
      <c r="B23" s="2" t="s">
        <v>32</v>
      </c>
      <c r="C23" s="2">
        <v>20</v>
      </c>
      <c r="D23" s="2">
        <v>20</v>
      </c>
      <c r="E23" s="2" t="s">
        <v>126</v>
      </c>
      <c r="F23" s="2">
        <v>1</v>
      </c>
      <c r="G23" s="3">
        <v>173.8</v>
      </c>
      <c r="H23" s="2"/>
      <c r="I23" s="2"/>
      <c r="J23" s="2"/>
      <c r="K23" s="28">
        <v>110</v>
      </c>
      <c r="L23" s="26">
        <v>0</v>
      </c>
      <c r="M23" s="3">
        <v>0</v>
      </c>
      <c r="N23" s="29">
        <v>1</v>
      </c>
      <c r="O23" s="3">
        <v>110</v>
      </c>
      <c r="P23" s="2"/>
      <c r="Q23" s="2"/>
      <c r="R23" s="2"/>
    </row>
    <row r="24" ht="15.6" spans="1:18">
      <c r="A24" s="2" t="s">
        <v>45</v>
      </c>
      <c r="B24" s="2" t="s">
        <v>32</v>
      </c>
      <c r="C24" s="2">
        <v>20</v>
      </c>
      <c r="D24" s="2">
        <v>19</v>
      </c>
      <c r="E24" s="2" t="s">
        <v>126</v>
      </c>
      <c r="F24" s="2">
        <v>2</v>
      </c>
      <c r="G24" s="3">
        <v>347.6</v>
      </c>
      <c r="H24" s="2"/>
      <c r="I24" s="2"/>
      <c r="J24" s="2"/>
      <c r="K24" s="28">
        <v>110</v>
      </c>
      <c r="L24" s="26">
        <v>0.0517857142857143</v>
      </c>
      <c r="M24" s="3">
        <v>25.6339285714286</v>
      </c>
      <c r="N24" s="29">
        <v>1</v>
      </c>
      <c r="O24" s="3">
        <v>110</v>
      </c>
      <c r="P24" s="2"/>
      <c r="Q24" s="2"/>
      <c r="R24" s="2"/>
    </row>
    <row r="25" ht="15.6" spans="1:18">
      <c r="A25" s="2" t="s">
        <v>46</v>
      </c>
      <c r="B25" s="2" t="s">
        <v>32</v>
      </c>
      <c r="C25" s="2">
        <v>20</v>
      </c>
      <c r="D25" s="2">
        <v>19</v>
      </c>
      <c r="E25" s="2" t="s">
        <v>126</v>
      </c>
      <c r="F25" s="2">
        <v>3</v>
      </c>
      <c r="G25" s="3">
        <v>521.4</v>
      </c>
      <c r="H25" s="2"/>
      <c r="I25" s="2"/>
      <c r="J25" s="2"/>
      <c r="K25" s="28">
        <v>110</v>
      </c>
      <c r="L25" s="26">
        <v>0.0285714285714286</v>
      </c>
      <c r="M25" s="3">
        <v>14.1428571428571</v>
      </c>
      <c r="N25" s="29">
        <v>0</v>
      </c>
      <c r="O25" s="3">
        <v>0</v>
      </c>
      <c r="P25" s="2"/>
      <c r="Q25" s="2"/>
      <c r="R25" s="2"/>
    </row>
    <row r="26" ht="15.6" spans="1:18">
      <c r="A26" s="2" t="s">
        <v>47</v>
      </c>
      <c r="B26" s="2" t="s">
        <v>32</v>
      </c>
      <c r="C26" s="2">
        <v>20</v>
      </c>
      <c r="D26" s="2">
        <v>17</v>
      </c>
      <c r="E26" s="2" t="s">
        <v>126</v>
      </c>
      <c r="F26" s="2">
        <v>0</v>
      </c>
      <c r="G26" s="3">
        <v>0</v>
      </c>
      <c r="H26" s="2"/>
      <c r="I26" s="2"/>
      <c r="J26" s="2"/>
      <c r="K26" s="28">
        <v>110</v>
      </c>
      <c r="L26" s="26">
        <v>0</v>
      </c>
      <c r="M26" s="3">
        <v>0</v>
      </c>
      <c r="N26" s="29">
        <v>2</v>
      </c>
      <c r="O26" s="3">
        <v>220</v>
      </c>
      <c r="P26" s="2"/>
      <c r="Q26" s="2"/>
      <c r="R26" s="2"/>
    </row>
    <row r="27" ht="15.6" spans="1:18">
      <c r="A27" s="2" t="s">
        <v>48</v>
      </c>
      <c r="B27" s="2" t="s">
        <v>32</v>
      </c>
      <c r="C27" s="2">
        <v>20</v>
      </c>
      <c r="D27" s="2">
        <v>17</v>
      </c>
      <c r="E27" s="2" t="s">
        <v>126</v>
      </c>
      <c r="F27" s="2">
        <v>0</v>
      </c>
      <c r="G27" s="3">
        <v>0</v>
      </c>
      <c r="H27" s="2"/>
      <c r="I27" s="2"/>
      <c r="J27" s="2"/>
      <c r="K27" s="28">
        <v>110</v>
      </c>
      <c r="L27" s="26">
        <v>0.0696428571428571</v>
      </c>
      <c r="M27" s="3">
        <v>34.4732142857143</v>
      </c>
      <c r="N27" s="29">
        <v>0</v>
      </c>
      <c r="O27" s="3">
        <v>0</v>
      </c>
      <c r="P27" s="2"/>
      <c r="Q27" s="2"/>
      <c r="R27" s="2"/>
    </row>
    <row r="28" ht="15.6" spans="1:18">
      <c r="A28" s="2" t="s">
        <v>49</v>
      </c>
      <c r="B28" s="2" t="s">
        <v>32</v>
      </c>
      <c r="C28" s="2">
        <v>20</v>
      </c>
      <c r="D28" s="2">
        <v>17</v>
      </c>
      <c r="E28" s="2" t="s">
        <v>126</v>
      </c>
      <c r="F28" s="2">
        <v>2</v>
      </c>
      <c r="G28" s="24">
        <v>347.6</v>
      </c>
      <c r="H28" s="2"/>
      <c r="I28" s="2"/>
      <c r="J28" s="2"/>
      <c r="K28" s="28">
        <v>110</v>
      </c>
      <c r="L28" s="26">
        <v>0.0607142857142857</v>
      </c>
      <c r="M28" s="3">
        <v>30.0535714285714</v>
      </c>
      <c r="N28" s="29">
        <v>0</v>
      </c>
      <c r="O28" s="3">
        <v>0</v>
      </c>
      <c r="P28" s="2"/>
      <c r="Q28" s="2"/>
      <c r="R28" s="2"/>
    </row>
    <row r="29" ht="15.6" spans="1:18">
      <c r="A29" s="2" t="s">
        <v>50</v>
      </c>
      <c r="B29" s="2" t="s">
        <v>32</v>
      </c>
      <c r="C29" s="2">
        <v>20</v>
      </c>
      <c r="D29" s="2">
        <v>18</v>
      </c>
      <c r="E29" s="2" t="s">
        <v>126</v>
      </c>
      <c r="F29" s="2">
        <v>0</v>
      </c>
      <c r="G29" s="3">
        <v>0</v>
      </c>
      <c r="H29" s="2"/>
      <c r="I29" s="2"/>
      <c r="J29" s="2"/>
      <c r="K29" s="28">
        <v>110</v>
      </c>
      <c r="L29" s="26">
        <v>0.0767857142857143</v>
      </c>
      <c r="M29" s="3">
        <v>38.0089285714286</v>
      </c>
      <c r="N29" s="29">
        <v>0</v>
      </c>
      <c r="O29" s="3">
        <v>0</v>
      </c>
      <c r="P29" s="2"/>
      <c r="Q29" s="2"/>
      <c r="R29" s="2"/>
    </row>
    <row r="30" ht="15.6" spans="1:18">
      <c r="A30" s="2" t="s">
        <v>51</v>
      </c>
      <c r="B30" s="2" t="s">
        <v>32</v>
      </c>
      <c r="C30" s="2">
        <v>20</v>
      </c>
      <c r="D30" s="2">
        <v>20</v>
      </c>
      <c r="E30" s="2" t="s">
        <v>126</v>
      </c>
      <c r="F30" s="2">
        <v>2</v>
      </c>
      <c r="G30" s="3">
        <v>347.6</v>
      </c>
      <c r="H30" s="2"/>
      <c r="I30" s="2"/>
      <c r="J30" s="2"/>
      <c r="K30" s="28">
        <v>110</v>
      </c>
      <c r="L30" s="26">
        <v>0.0107142857142857</v>
      </c>
      <c r="M30" s="3">
        <v>5.30357142857143</v>
      </c>
      <c r="N30" s="29">
        <v>2</v>
      </c>
      <c r="O30" s="3">
        <v>220</v>
      </c>
      <c r="P30" s="2"/>
      <c r="Q30" s="2"/>
      <c r="R30" s="2"/>
    </row>
    <row r="31" ht="15.6" spans="1:18">
      <c r="A31" s="2" t="s">
        <v>52</v>
      </c>
      <c r="B31" s="2" t="s">
        <v>32</v>
      </c>
      <c r="C31" s="2">
        <v>20</v>
      </c>
      <c r="D31" s="2">
        <v>19</v>
      </c>
      <c r="E31" s="2" t="s">
        <v>126</v>
      </c>
      <c r="F31" s="2">
        <v>1</v>
      </c>
      <c r="G31" s="3">
        <v>173.8</v>
      </c>
      <c r="H31" s="2"/>
      <c r="I31" s="2"/>
      <c r="J31" s="2"/>
      <c r="K31" s="28">
        <v>110</v>
      </c>
      <c r="L31" s="26">
        <v>0.0410714285714286</v>
      </c>
      <c r="M31" s="3">
        <v>20.3303571428571</v>
      </c>
      <c r="N31" s="29">
        <v>3</v>
      </c>
      <c r="O31" s="3">
        <v>330</v>
      </c>
      <c r="P31" s="2"/>
      <c r="Q31" s="2"/>
      <c r="R31" s="2"/>
    </row>
    <row r="32" ht="15.6" spans="1:18">
      <c r="A32" s="2" t="s">
        <v>53</v>
      </c>
      <c r="B32" s="2" t="s">
        <v>32</v>
      </c>
      <c r="C32" s="2">
        <v>20</v>
      </c>
      <c r="D32" s="2">
        <v>17</v>
      </c>
      <c r="E32" s="2" t="s">
        <v>126</v>
      </c>
      <c r="F32" s="2">
        <v>1</v>
      </c>
      <c r="G32" s="3">
        <v>173.8</v>
      </c>
      <c r="H32" s="2"/>
      <c r="I32" s="2"/>
      <c r="J32" s="2"/>
      <c r="K32" s="28">
        <v>110</v>
      </c>
      <c r="L32" s="26">
        <v>0.0196428571428571</v>
      </c>
      <c r="M32" s="3">
        <v>9.72321428571428</v>
      </c>
      <c r="N32" s="29">
        <v>1</v>
      </c>
      <c r="O32" s="3">
        <v>110</v>
      </c>
      <c r="P32" s="2"/>
      <c r="Q32" s="2"/>
      <c r="R32" s="2"/>
    </row>
    <row r="33" ht="15.6" spans="1:18">
      <c r="A33" s="2" t="s">
        <v>54</v>
      </c>
      <c r="B33" s="2" t="s">
        <v>32</v>
      </c>
      <c r="C33" s="2">
        <v>20</v>
      </c>
      <c r="D33" s="2">
        <v>19</v>
      </c>
      <c r="E33" s="2" t="s">
        <v>126</v>
      </c>
      <c r="F33" s="2">
        <v>2</v>
      </c>
      <c r="G33" s="3">
        <v>347.6</v>
      </c>
      <c r="H33" s="2"/>
      <c r="I33" s="2"/>
      <c r="J33" s="2"/>
      <c r="K33" s="28">
        <v>110</v>
      </c>
      <c r="L33" s="26">
        <v>0.0535714285714286</v>
      </c>
      <c r="M33" s="3">
        <v>26.5178571428571</v>
      </c>
      <c r="N33" s="29">
        <v>1</v>
      </c>
      <c r="O33" s="3">
        <v>110</v>
      </c>
      <c r="P33" s="2"/>
      <c r="Q33" s="2"/>
      <c r="R33" s="2"/>
    </row>
    <row r="34" ht="15.6" spans="1:18">
      <c r="A34" s="2" t="s">
        <v>55</v>
      </c>
      <c r="B34" s="2" t="s">
        <v>32</v>
      </c>
      <c r="C34" s="2">
        <v>20</v>
      </c>
      <c r="D34" s="2">
        <v>17</v>
      </c>
      <c r="E34" s="2" t="s">
        <v>126</v>
      </c>
      <c r="F34" s="2">
        <v>2</v>
      </c>
      <c r="G34" s="3">
        <v>347.6</v>
      </c>
      <c r="H34" s="2"/>
      <c r="I34" s="2"/>
      <c r="J34" s="2"/>
      <c r="K34" s="28">
        <v>110</v>
      </c>
      <c r="L34" s="26">
        <v>0.0553571428571429</v>
      </c>
      <c r="M34" s="3">
        <v>27.4017857142857</v>
      </c>
      <c r="N34" s="29">
        <v>2</v>
      </c>
      <c r="O34" s="3">
        <v>220</v>
      </c>
      <c r="P34" s="2"/>
      <c r="Q34" s="2"/>
      <c r="R34" s="2"/>
    </row>
    <row r="35" ht="15.6" spans="1:18">
      <c r="A35" s="2" t="s">
        <v>56</v>
      </c>
      <c r="B35" s="2" t="s">
        <v>32</v>
      </c>
      <c r="C35" s="2">
        <v>20</v>
      </c>
      <c r="D35" s="2">
        <v>17</v>
      </c>
      <c r="E35" s="2" t="s">
        <v>126</v>
      </c>
      <c r="F35" s="2">
        <v>3</v>
      </c>
      <c r="G35" s="3">
        <v>521.4</v>
      </c>
      <c r="H35" s="2"/>
      <c r="I35" s="2"/>
      <c r="J35" s="2"/>
      <c r="K35" s="28">
        <v>110</v>
      </c>
      <c r="L35" s="26">
        <v>0.0696428571428571</v>
      </c>
      <c r="M35" s="3">
        <v>34.4732142857143</v>
      </c>
      <c r="N35" s="29">
        <v>2</v>
      </c>
      <c r="O35" s="3">
        <v>220</v>
      </c>
      <c r="P35" s="2"/>
      <c r="Q35" s="2"/>
      <c r="R35" s="2"/>
    </row>
    <row r="36" ht="15.6" spans="1:18">
      <c r="A36" s="2" t="s">
        <v>57</v>
      </c>
      <c r="B36" s="2" t="s">
        <v>32</v>
      </c>
      <c r="C36" s="2">
        <v>20</v>
      </c>
      <c r="D36" s="2">
        <v>19</v>
      </c>
      <c r="E36" s="2" t="s">
        <v>126</v>
      </c>
      <c r="F36" s="2">
        <v>0</v>
      </c>
      <c r="G36" s="24">
        <v>0</v>
      </c>
      <c r="H36" s="2"/>
      <c r="I36" s="2"/>
      <c r="J36" s="2"/>
      <c r="K36" s="28">
        <v>110</v>
      </c>
      <c r="L36" s="26">
        <v>0</v>
      </c>
      <c r="M36" s="3">
        <v>0</v>
      </c>
      <c r="N36" s="29">
        <v>3</v>
      </c>
      <c r="O36" s="3">
        <v>330</v>
      </c>
      <c r="P36" s="2"/>
      <c r="Q36" s="2"/>
      <c r="R36" s="2"/>
    </row>
    <row r="37" ht="15.6" spans="1:18">
      <c r="A37" s="2" t="s">
        <v>58</v>
      </c>
      <c r="B37" s="2" t="s">
        <v>32</v>
      </c>
      <c r="C37" s="2">
        <v>20</v>
      </c>
      <c r="D37" s="2">
        <v>17</v>
      </c>
      <c r="E37" s="2" t="s">
        <v>126</v>
      </c>
      <c r="F37" s="2">
        <v>2</v>
      </c>
      <c r="G37" s="3">
        <v>347.6</v>
      </c>
      <c r="H37" s="2"/>
      <c r="I37" s="2"/>
      <c r="J37" s="2"/>
      <c r="K37" s="28">
        <v>110</v>
      </c>
      <c r="L37" s="26">
        <v>0.0553571428571429</v>
      </c>
      <c r="M37" s="3">
        <v>27.4017857142857</v>
      </c>
      <c r="N37" s="29">
        <v>2</v>
      </c>
      <c r="O37" s="3">
        <v>220</v>
      </c>
      <c r="P37" s="2"/>
      <c r="Q37" s="2"/>
      <c r="R37" s="2"/>
    </row>
    <row r="38" ht="15.6" spans="1:18">
      <c r="A38" s="2" t="s">
        <v>59</v>
      </c>
      <c r="B38" s="2" t="s">
        <v>32</v>
      </c>
      <c r="C38" s="2">
        <v>20</v>
      </c>
      <c r="D38" s="2">
        <v>20</v>
      </c>
      <c r="E38" s="2" t="s">
        <v>126</v>
      </c>
      <c r="F38" s="2">
        <v>3</v>
      </c>
      <c r="G38" s="3">
        <v>521.4</v>
      </c>
      <c r="H38" s="2"/>
      <c r="I38" s="2"/>
      <c r="J38" s="2"/>
      <c r="K38" s="28">
        <v>110</v>
      </c>
      <c r="L38" s="26">
        <v>0</v>
      </c>
      <c r="M38" s="3">
        <v>0</v>
      </c>
      <c r="N38" s="29">
        <v>3</v>
      </c>
      <c r="O38" s="3">
        <v>330</v>
      </c>
      <c r="P38" s="2"/>
      <c r="Q38" s="2"/>
      <c r="R38" s="2"/>
    </row>
    <row r="39" ht="15.6" spans="1:18">
      <c r="A39" s="2" t="s">
        <v>60</v>
      </c>
      <c r="B39" s="2" t="s">
        <v>32</v>
      </c>
      <c r="C39" s="2">
        <v>20</v>
      </c>
      <c r="D39" s="2">
        <v>20</v>
      </c>
      <c r="E39" s="2" t="s">
        <v>126</v>
      </c>
      <c r="F39" s="2">
        <v>0</v>
      </c>
      <c r="G39" s="3">
        <v>0</v>
      </c>
      <c r="H39" s="2"/>
      <c r="I39" s="2"/>
      <c r="J39" s="2"/>
      <c r="K39" s="28">
        <v>110</v>
      </c>
      <c r="L39" s="26">
        <v>0.0482142857142857</v>
      </c>
      <c r="M39" s="3">
        <v>23.8660714285714</v>
      </c>
      <c r="N39" s="29">
        <v>2</v>
      </c>
      <c r="O39" s="3">
        <v>220</v>
      </c>
      <c r="P39" s="2"/>
      <c r="Q39" s="2"/>
      <c r="R39" s="2"/>
    </row>
    <row r="40" ht="15.6" spans="1:18">
      <c r="A40" s="2" t="s">
        <v>61</v>
      </c>
      <c r="B40" s="2" t="s">
        <v>32</v>
      </c>
      <c r="C40" s="2">
        <v>20</v>
      </c>
      <c r="D40" s="2">
        <v>17</v>
      </c>
      <c r="E40" s="2" t="s">
        <v>126</v>
      </c>
      <c r="F40" s="2">
        <v>0</v>
      </c>
      <c r="G40" s="3">
        <v>0</v>
      </c>
      <c r="H40" s="2"/>
      <c r="I40" s="2"/>
      <c r="J40" s="2"/>
      <c r="K40" s="28">
        <v>110</v>
      </c>
      <c r="L40" s="26">
        <v>0</v>
      </c>
      <c r="M40" s="3">
        <v>0</v>
      </c>
      <c r="N40" s="29">
        <v>2</v>
      </c>
      <c r="O40" s="3">
        <v>220</v>
      </c>
      <c r="P40" s="2"/>
      <c r="Q40" s="2"/>
      <c r="R40" s="2"/>
    </row>
    <row r="41" ht="15.6" spans="1:18">
      <c r="A41" s="2" t="s">
        <v>62</v>
      </c>
      <c r="B41" s="2" t="s">
        <v>32</v>
      </c>
      <c r="C41" s="2">
        <v>20</v>
      </c>
      <c r="D41" s="2">
        <v>20</v>
      </c>
      <c r="E41" s="2" t="s">
        <v>126</v>
      </c>
      <c r="F41" s="2">
        <v>2</v>
      </c>
      <c r="G41" s="3">
        <v>347.6</v>
      </c>
      <c r="H41" s="2"/>
      <c r="I41" s="2"/>
      <c r="J41" s="2"/>
      <c r="K41" s="28">
        <v>110</v>
      </c>
      <c r="L41" s="26">
        <v>0</v>
      </c>
      <c r="M41" s="3">
        <v>0</v>
      </c>
      <c r="N41" s="29">
        <v>3</v>
      </c>
      <c r="O41" s="3">
        <v>330</v>
      </c>
      <c r="P41" s="2"/>
      <c r="Q41" s="2"/>
      <c r="R41" s="2"/>
    </row>
    <row r="42" ht="15.6" spans="1:18">
      <c r="A42" s="2" t="s">
        <v>63</v>
      </c>
      <c r="B42" s="2" t="s">
        <v>32</v>
      </c>
      <c r="C42" s="2">
        <v>20</v>
      </c>
      <c r="D42" s="2">
        <v>19</v>
      </c>
      <c r="E42" s="2" t="s">
        <v>126</v>
      </c>
      <c r="F42" s="2">
        <v>1</v>
      </c>
      <c r="G42" s="3">
        <v>173.8</v>
      </c>
      <c r="H42" s="2"/>
      <c r="I42" s="2"/>
      <c r="J42" s="2"/>
      <c r="K42" s="28">
        <v>110</v>
      </c>
      <c r="L42" s="26">
        <v>0</v>
      </c>
      <c r="M42" s="3">
        <v>0</v>
      </c>
      <c r="N42" s="29">
        <v>0</v>
      </c>
      <c r="O42" s="3">
        <v>0</v>
      </c>
      <c r="P42" s="2"/>
      <c r="Q42" s="2"/>
      <c r="R42" s="2"/>
    </row>
    <row r="43" ht="15.6" spans="1:18">
      <c r="A43" s="2" t="s">
        <v>64</v>
      </c>
      <c r="B43" s="2" t="s">
        <v>32</v>
      </c>
      <c r="C43" s="2">
        <v>20</v>
      </c>
      <c r="D43" s="2">
        <v>18</v>
      </c>
      <c r="E43" s="2" t="s">
        <v>126</v>
      </c>
      <c r="F43" s="2">
        <v>0</v>
      </c>
      <c r="G43" s="3">
        <v>0</v>
      </c>
      <c r="H43" s="2"/>
      <c r="I43" s="2"/>
      <c r="J43" s="2"/>
      <c r="K43" s="28">
        <v>110</v>
      </c>
      <c r="L43" s="26">
        <v>0.0464285714285714</v>
      </c>
      <c r="M43" s="3">
        <v>22.9821428571429</v>
      </c>
      <c r="N43" s="29">
        <v>3</v>
      </c>
      <c r="O43" s="3">
        <v>330</v>
      </c>
      <c r="P43" s="2"/>
      <c r="Q43" s="2"/>
      <c r="R43" s="2"/>
    </row>
    <row r="44" ht="15.6" spans="1:18">
      <c r="A44" s="2" t="s">
        <v>65</v>
      </c>
      <c r="B44" s="2" t="s">
        <v>32</v>
      </c>
      <c r="C44" s="2">
        <v>20</v>
      </c>
      <c r="D44" s="2">
        <v>17</v>
      </c>
      <c r="E44" s="2" t="s">
        <v>126</v>
      </c>
      <c r="F44" s="2">
        <v>0</v>
      </c>
      <c r="G44" s="24">
        <v>0</v>
      </c>
      <c r="H44" s="2"/>
      <c r="I44" s="2"/>
      <c r="J44" s="2"/>
      <c r="K44" s="28">
        <v>110</v>
      </c>
      <c r="L44" s="26">
        <v>0.0589285714285714</v>
      </c>
      <c r="M44" s="3">
        <v>29.1696428571429</v>
      </c>
      <c r="N44" s="29">
        <v>0</v>
      </c>
      <c r="O44" s="3">
        <v>0</v>
      </c>
      <c r="P44" s="2"/>
      <c r="Q44" s="2"/>
      <c r="R44" s="2"/>
    </row>
    <row r="45" ht="15.6" spans="1:18">
      <c r="A45" s="2" t="s">
        <v>66</v>
      </c>
      <c r="B45" s="2" t="s">
        <v>32</v>
      </c>
      <c r="C45" s="2">
        <v>20</v>
      </c>
      <c r="D45" s="2">
        <v>17</v>
      </c>
      <c r="E45" s="2" t="s">
        <v>126</v>
      </c>
      <c r="F45" s="2">
        <v>2</v>
      </c>
      <c r="G45" s="3">
        <v>347.6</v>
      </c>
      <c r="H45" s="2"/>
      <c r="I45" s="2"/>
      <c r="J45" s="2"/>
      <c r="K45" s="28">
        <v>110</v>
      </c>
      <c r="L45" s="26">
        <v>0.0357142857142857</v>
      </c>
      <c r="M45" s="3">
        <v>17.6785714285714</v>
      </c>
      <c r="N45" s="29">
        <v>3</v>
      </c>
      <c r="O45" s="3">
        <v>330</v>
      </c>
      <c r="P45" s="2"/>
      <c r="Q45" s="2"/>
      <c r="R45" s="2"/>
    </row>
    <row r="46" ht="15.6" spans="1:18">
      <c r="A46" s="2" t="s">
        <v>67</v>
      </c>
      <c r="B46" s="2" t="s">
        <v>32</v>
      </c>
      <c r="C46" s="2">
        <v>20</v>
      </c>
      <c r="D46" s="2">
        <v>18</v>
      </c>
      <c r="E46" s="2" t="s">
        <v>126</v>
      </c>
      <c r="F46" s="2">
        <v>3</v>
      </c>
      <c r="G46" s="3">
        <v>521.4</v>
      </c>
      <c r="H46" s="2"/>
      <c r="I46" s="2"/>
      <c r="J46" s="2"/>
      <c r="K46" s="28">
        <v>110</v>
      </c>
      <c r="L46" s="26">
        <v>0.0785714285714286</v>
      </c>
      <c r="M46" s="3">
        <v>38.8928571428571</v>
      </c>
      <c r="N46" s="29">
        <v>3</v>
      </c>
      <c r="O46" s="3">
        <v>330</v>
      </c>
      <c r="P46" s="2"/>
      <c r="Q46" s="2"/>
      <c r="R46" s="2"/>
    </row>
    <row r="47" ht="15.6" spans="1:18">
      <c r="A47" s="2" t="s">
        <v>68</v>
      </c>
      <c r="B47" s="2" t="s">
        <v>32</v>
      </c>
      <c r="C47" s="2">
        <v>20</v>
      </c>
      <c r="D47" s="2">
        <v>17</v>
      </c>
      <c r="E47" s="2" t="s">
        <v>126</v>
      </c>
      <c r="F47" s="2">
        <v>2</v>
      </c>
      <c r="G47" s="3">
        <v>347.6</v>
      </c>
      <c r="H47" s="2"/>
      <c r="I47" s="2"/>
      <c r="J47" s="2"/>
      <c r="K47" s="28">
        <v>110</v>
      </c>
      <c r="L47" s="26">
        <v>0.0267857142857143</v>
      </c>
      <c r="M47" s="3">
        <v>13.2589285714286</v>
      </c>
      <c r="N47" s="29">
        <v>2</v>
      </c>
      <c r="O47" s="3">
        <v>220</v>
      </c>
      <c r="P47" s="2"/>
      <c r="Q47" s="2"/>
      <c r="R47" s="2"/>
    </row>
    <row r="48" ht="15.6" spans="1:18">
      <c r="A48" s="2" t="s">
        <v>69</v>
      </c>
      <c r="B48" s="2" t="s">
        <v>32</v>
      </c>
      <c r="C48" s="2">
        <v>20</v>
      </c>
      <c r="D48" s="2">
        <v>19</v>
      </c>
      <c r="E48" s="2" t="s">
        <v>126</v>
      </c>
      <c r="F48" s="2">
        <v>2</v>
      </c>
      <c r="G48" s="3">
        <v>347.6</v>
      </c>
      <c r="H48" s="2"/>
      <c r="I48" s="2"/>
      <c r="J48" s="2"/>
      <c r="K48" s="28">
        <v>110</v>
      </c>
      <c r="L48" s="26">
        <v>0.0571428571428571</v>
      </c>
      <c r="M48" s="3">
        <v>28.2857142857143</v>
      </c>
      <c r="N48" s="29">
        <v>3</v>
      </c>
      <c r="O48" s="3">
        <v>330</v>
      </c>
      <c r="P48" s="2"/>
      <c r="Q48" s="2"/>
      <c r="R48" s="2"/>
    </row>
    <row r="49" ht="15.6" spans="1:18">
      <c r="A49" s="2" t="s">
        <v>70</v>
      </c>
      <c r="B49" s="2" t="s">
        <v>32</v>
      </c>
      <c r="C49" s="2">
        <v>20</v>
      </c>
      <c r="D49" s="2">
        <v>17</v>
      </c>
      <c r="E49" s="2" t="s">
        <v>126</v>
      </c>
      <c r="F49" s="2">
        <v>1</v>
      </c>
      <c r="G49" s="3">
        <v>173.8</v>
      </c>
      <c r="H49" s="2"/>
      <c r="I49" s="2"/>
      <c r="J49" s="2"/>
      <c r="K49" s="28">
        <v>110</v>
      </c>
      <c r="L49" s="26">
        <v>0.0464285714285714</v>
      </c>
      <c r="M49" s="3">
        <v>22.9821428571429</v>
      </c>
      <c r="N49" s="29">
        <v>0</v>
      </c>
      <c r="O49" s="3">
        <v>0</v>
      </c>
      <c r="P49" s="2"/>
      <c r="Q49" s="2"/>
      <c r="R49" s="2"/>
    </row>
    <row r="50" ht="15.6" spans="1:18">
      <c r="A50" s="2" t="s">
        <v>71</v>
      </c>
      <c r="B50" s="2" t="s">
        <v>32</v>
      </c>
      <c r="C50" s="2">
        <v>20</v>
      </c>
      <c r="D50" s="2">
        <v>18</v>
      </c>
      <c r="E50" s="2" t="s">
        <v>126</v>
      </c>
      <c r="F50" s="2">
        <v>2</v>
      </c>
      <c r="G50" s="3">
        <v>347.6</v>
      </c>
      <c r="H50" s="2"/>
      <c r="I50" s="2"/>
      <c r="J50" s="2"/>
      <c r="K50" s="28">
        <v>110</v>
      </c>
      <c r="L50" s="26">
        <v>0.0303571428571429</v>
      </c>
      <c r="M50" s="3">
        <v>15.0267857142857</v>
      </c>
      <c r="N50" s="29">
        <v>2</v>
      </c>
      <c r="O50" s="3">
        <v>220</v>
      </c>
      <c r="P50" s="2"/>
      <c r="Q50" s="2"/>
      <c r="R50" s="2"/>
    </row>
    <row r="51" ht="15.6" spans="1:18">
      <c r="A51" s="2" t="s">
        <v>72</v>
      </c>
      <c r="B51" s="2" t="s">
        <v>73</v>
      </c>
      <c r="C51" s="2">
        <v>20</v>
      </c>
      <c r="D51" s="2">
        <v>19</v>
      </c>
      <c r="E51" s="2" t="s">
        <v>127</v>
      </c>
      <c r="F51" s="2">
        <v>0</v>
      </c>
      <c r="G51" s="3">
        <v>0</v>
      </c>
      <c r="H51" s="2"/>
      <c r="I51" s="2"/>
      <c r="J51" s="2"/>
      <c r="K51" s="28">
        <v>175</v>
      </c>
      <c r="L51" s="26">
        <v>0.0392857142857143</v>
      </c>
      <c r="M51" s="3">
        <v>30.9375</v>
      </c>
      <c r="N51" s="29">
        <v>2</v>
      </c>
      <c r="O51" s="3">
        <v>350</v>
      </c>
      <c r="P51" s="2"/>
      <c r="Q51" s="2"/>
      <c r="R51" s="2"/>
    </row>
    <row r="52" ht="15.6" spans="1:18">
      <c r="A52" s="2" t="s">
        <v>74</v>
      </c>
      <c r="B52" s="2" t="s">
        <v>73</v>
      </c>
      <c r="C52" s="2">
        <v>20</v>
      </c>
      <c r="D52" s="2">
        <v>20</v>
      </c>
      <c r="E52" s="2" t="s">
        <v>127</v>
      </c>
      <c r="F52" s="2">
        <v>0</v>
      </c>
      <c r="G52" s="24">
        <v>0</v>
      </c>
      <c r="H52" s="2"/>
      <c r="I52" s="2"/>
      <c r="J52" s="2"/>
      <c r="K52" s="28">
        <v>175</v>
      </c>
      <c r="L52" s="26">
        <v>0.0214285714285714</v>
      </c>
      <c r="M52" s="3">
        <v>16.875</v>
      </c>
      <c r="N52" s="29">
        <v>3</v>
      </c>
      <c r="O52" s="3">
        <v>525</v>
      </c>
      <c r="P52" s="2"/>
      <c r="Q52" s="2"/>
      <c r="R52" s="2"/>
    </row>
    <row r="53" ht="15.6" spans="1:18">
      <c r="A53" s="2" t="s">
        <v>75</v>
      </c>
      <c r="B53" s="2" t="s">
        <v>73</v>
      </c>
      <c r="C53" s="2">
        <v>20</v>
      </c>
      <c r="D53" s="2">
        <v>17</v>
      </c>
      <c r="E53" s="2" t="s">
        <v>127</v>
      </c>
      <c r="F53" s="2">
        <v>0</v>
      </c>
      <c r="G53" s="3">
        <v>0</v>
      </c>
      <c r="H53" s="2"/>
      <c r="I53" s="2"/>
      <c r="J53" s="2"/>
      <c r="K53" s="28">
        <v>175</v>
      </c>
      <c r="L53" s="26">
        <v>0.00357142857142857</v>
      </c>
      <c r="M53" s="3">
        <v>2.8125</v>
      </c>
      <c r="N53" s="29">
        <v>3</v>
      </c>
      <c r="O53" s="3">
        <v>525</v>
      </c>
      <c r="P53" s="2"/>
      <c r="Q53" s="2"/>
      <c r="R53" s="2"/>
    </row>
    <row r="54" ht="15.6" spans="1:18">
      <c r="A54" s="2" t="s">
        <v>76</v>
      </c>
      <c r="B54" s="2" t="s">
        <v>73</v>
      </c>
      <c r="C54" s="2">
        <v>20</v>
      </c>
      <c r="D54" s="2">
        <v>18</v>
      </c>
      <c r="E54" s="2" t="s">
        <v>127</v>
      </c>
      <c r="F54" s="2">
        <v>0</v>
      </c>
      <c r="G54" s="3">
        <v>0</v>
      </c>
      <c r="H54" s="2"/>
      <c r="I54" s="2"/>
      <c r="J54" s="2"/>
      <c r="K54" s="28">
        <v>175</v>
      </c>
      <c r="L54" s="26">
        <v>0</v>
      </c>
      <c r="M54" s="3">
        <v>0</v>
      </c>
      <c r="N54" s="29">
        <v>0</v>
      </c>
      <c r="O54" s="3">
        <v>0</v>
      </c>
      <c r="P54" s="2"/>
      <c r="Q54" s="2"/>
      <c r="R54" s="2"/>
    </row>
    <row r="55" ht="15.6" spans="1:18">
      <c r="A55" s="2" t="s">
        <v>77</v>
      </c>
      <c r="B55" s="2" t="s">
        <v>73</v>
      </c>
      <c r="C55" s="2">
        <v>20</v>
      </c>
      <c r="D55" s="2">
        <v>19</v>
      </c>
      <c r="E55" s="2" t="s">
        <v>127</v>
      </c>
      <c r="F55" s="2">
        <v>0</v>
      </c>
      <c r="G55" s="3">
        <v>0</v>
      </c>
      <c r="H55" s="2"/>
      <c r="I55" s="2"/>
      <c r="J55" s="2"/>
      <c r="K55" s="28">
        <v>175</v>
      </c>
      <c r="L55" s="26">
        <v>0</v>
      </c>
      <c r="M55" s="3">
        <v>0</v>
      </c>
      <c r="N55" s="29">
        <v>0</v>
      </c>
      <c r="O55" s="3">
        <v>0</v>
      </c>
      <c r="P55" s="2"/>
      <c r="Q55" s="2"/>
      <c r="R55" s="2"/>
    </row>
    <row r="56" ht="15.6" spans="1:18">
      <c r="A56" s="2" t="s">
        <v>78</v>
      </c>
      <c r="B56" s="2" t="s">
        <v>79</v>
      </c>
      <c r="C56" s="2">
        <v>20</v>
      </c>
      <c r="D56" s="2">
        <v>17</v>
      </c>
      <c r="E56" s="2" t="s">
        <v>128</v>
      </c>
      <c r="F56" s="2">
        <v>1</v>
      </c>
      <c r="G56" s="3">
        <v>158</v>
      </c>
      <c r="H56" s="2"/>
      <c r="I56" s="2"/>
      <c r="J56" s="2"/>
      <c r="K56" s="28">
        <v>100</v>
      </c>
      <c r="L56" s="26">
        <v>0.025</v>
      </c>
      <c r="M56" s="3">
        <v>11.25</v>
      </c>
      <c r="N56" s="29">
        <v>1</v>
      </c>
      <c r="O56" s="3">
        <v>100</v>
      </c>
      <c r="P56" s="2"/>
      <c r="Q56" s="2"/>
      <c r="R56" s="2"/>
    </row>
    <row r="57" ht="15.6" spans="1:18">
      <c r="A57" s="2" t="s">
        <v>80</v>
      </c>
      <c r="B57" s="2" t="s">
        <v>79</v>
      </c>
      <c r="C57" s="2">
        <v>20</v>
      </c>
      <c r="D57" s="2">
        <v>20</v>
      </c>
      <c r="E57" s="2" t="s">
        <v>128</v>
      </c>
      <c r="F57" s="2">
        <v>0</v>
      </c>
      <c r="G57" s="3">
        <v>0</v>
      </c>
      <c r="H57" s="2"/>
      <c r="I57" s="2"/>
      <c r="J57" s="2"/>
      <c r="K57" s="28">
        <v>100</v>
      </c>
      <c r="L57" s="26">
        <v>0.0410714285714286</v>
      </c>
      <c r="M57" s="3">
        <v>18.4821428571429</v>
      </c>
      <c r="N57" s="29">
        <v>0</v>
      </c>
      <c r="O57" s="3">
        <v>0</v>
      </c>
      <c r="P57" s="2"/>
      <c r="Q57" s="2"/>
      <c r="R57" s="2"/>
    </row>
    <row r="58" ht="15.6" spans="1:18">
      <c r="A58" s="2" t="s">
        <v>81</v>
      </c>
      <c r="B58" s="2" t="s">
        <v>79</v>
      </c>
      <c r="C58" s="2">
        <v>20</v>
      </c>
      <c r="D58" s="2">
        <v>20</v>
      </c>
      <c r="E58" s="2" t="s">
        <v>128</v>
      </c>
      <c r="F58" s="2">
        <v>0</v>
      </c>
      <c r="G58" s="3">
        <v>0</v>
      </c>
      <c r="H58" s="2"/>
      <c r="I58" s="2"/>
      <c r="J58" s="2"/>
      <c r="K58" s="28">
        <v>100</v>
      </c>
      <c r="L58" s="26">
        <v>0</v>
      </c>
      <c r="M58" s="3">
        <v>0</v>
      </c>
      <c r="N58" s="29">
        <v>3</v>
      </c>
      <c r="O58" s="3">
        <v>300</v>
      </c>
      <c r="P58" s="2"/>
      <c r="Q58" s="2"/>
      <c r="R58" s="2"/>
    </row>
    <row r="59" ht="15.6" spans="1:18">
      <c r="A59" s="2" t="s">
        <v>82</v>
      </c>
      <c r="B59" s="2" t="s">
        <v>79</v>
      </c>
      <c r="C59" s="2">
        <v>20</v>
      </c>
      <c r="D59" s="2">
        <v>18</v>
      </c>
      <c r="E59" s="2" t="s">
        <v>128</v>
      </c>
      <c r="F59" s="2">
        <v>3</v>
      </c>
      <c r="G59" s="3">
        <v>474</v>
      </c>
      <c r="H59" s="2"/>
      <c r="I59" s="2"/>
      <c r="J59" s="2"/>
      <c r="K59" s="28">
        <v>100</v>
      </c>
      <c r="L59" s="26">
        <v>0.0375</v>
      </c>
      <c r="M59" s="3">
        <v>16.875</v>
      </c>
      <c r="N59" s="29">
        <v>1</v>
      </c>
      <c r="O59" s="3">
        <v>100</v>
      </c>
      <c r="P59" s="2"/>
      <c r="Q59" s="2"/>
      <c r="R59" s="2"/>
    </row>
    <row r="60" ht="15.6" spans="1:18">
      <c r="A60" s="2" t="s">
        <v>83</v>
      </c>
      <c r="B60" s="2" t="s">
        <v>79</v>
      </c>
      <c r="C60" s="2">
        <v>20</v>
      </c>
      <c r="D60" s="2">
        <v>20</v>
      </c>
      <c r="E60" s="2" t="s">
        <v>128</v>
      </c>
      <c r="F60" s="2">
        <v>2</v>
      </c>
      <c r="G60" s="24">
        <v>316</v>
      </c>
      <c r="H60" s="2"/>
      <c r="I60" s="2"/>
      <c r="J60" s="2"/>
      <c r="K60" s="28">
        <v>100</v>
      </c>
      <c r="L60" s="26">
        <v>0.0714285714285714</v>
      </c>
      <c r="M60" s="3">
        <v>32.1428571428571</v>
      </c>
      <c r="N60" s="29">
        <v>0</v>
      </c>
      <c r="O60" s="3">
        <v>0</v>
      </c>
      <c r="P60" s="2"/>
      <c r="Q60" s="2"/>
      <c r="R60" s="2"/>
    </row>
    <row r="61" ht="15.6" spans="1:18">
      <c r="A61" s="2" t="s">
        <v>84</v>
      </c>
      <c r="B61" s="2" t="s">
        <v>79</v>
      </c>
      <c r="C61" s="2">
        <v>20</v>
      </c>
      <c r="D61" s="2">
        <v>20</v>
      </c>
      <c r="E61" s="2" t="s">
        <v>128</v>
      </c>
      <c r="F61" s="2">
        <v>0</v>
      </c>
      <c r="G61" s="3">
        <v>0</v>
      </c>
      <c r="H61" s="2"/>
      <c r="I61" s="2"/>
      <c r="J61" s="2"/>
      <c r="K61" s="28">
        <v>100</v>
      </c>
      <c r="L61" s="26">
        <v>0.0125</v>
      </c>
      <c r="M61" s="3">
        <v>5.625</v>
      </c>
      <c r="N61" s="29">
        <v>0</v>
      </c>
      <c r="O61" s="3">
        <v>0</v>
      </c>
      <c r="P61" s="2"/>
      <c r="Q61" s="2"/>
      <c r="R61" s="2"/>
    </row>
    <row r="62" ht="15.6" spans="1:18">
      <c r="A62" s="2" t="s">
        <v>85</v>
      </c>
      <c r="B62" s="2" t="s">
        <v>79</v>
      </c>
      <c r="C62" s="2">
        <v>20</v>
      </c>
      <c r="D62" s="2">
        <v>19</v>
      </c>
      <c r="E62" s="2" t="s">
        <v>128</v>
      </c>
      <c r="F62" s="2">
        <v>0</v>
      </c>
      <c r="G62" s="3">
        <v>0</v>
      </c>
      <c r="H62" s="2"/>
      <c r="I62" s="2"/>
      <c r="J62" s="2"/>
      <c r="K62" s="28">
        <v>100</v>
      </c>
      <c r="L62" s="26">
        <v>0.0875</v>
      </c>
      <c r="M62" s="3">
        <v>39.375</v>
      </c>
      <c r="N62" s="29">
        <v>3</v>
      </c>
      <c r="O62" s="3">
        <v>300</v>
      </c>
      <c r="P62" s="2"/>
      <c r="Q62" s="2"/>
      <c r="R62" s="2"/>
    </row>
    <row r="63" ht="15.6" spans="1:18">
      <c r="A63" s="2" t="s">
        <v>86</v>
      </c>
      <c r="B63" s="2" t="s">
        <v>79</v>
      </c>
      <c r="C63" s="2">
        <v>20</v>
      </c>
      <c r="D63" s="2">
        <v>17</v>
      </c>
      <c r="E63" s="2" t="s">
        <v>128</v>
      </c>
      <c r="F63" s="2">
        <v>3</v>
      </c>
      <c r="G63" s="3">
        <v>474</v>
      </c>
      <c r="H63" s="2"/>
      <c r="I63" s="2"/>
      <c r="J63" s="2"/>
      <c r="K63" s="28">
        <v>100</v>
      </c>
      <c r="L63" s="26">
        <v>0.0285714285714286</v>
      </c>
      <c r="M63" s="3">
        <v>12.8571428571429</v>
      </c>
      <c r="N63" s="29">
        <v>1</v>
      </c>
      <c r="O63" s="3">
        <v>100</v>
      </c>
      <c r="P63" s="2"/>
      <c r="Q63" s="2"/>
      <c r="R63" s="2"/>
    </row>
    <row r="64" ht="15.6" spans="1:18">
      <c r="A64" s="2" t="s">
        <v>87</v>
      </c>
      <c r="B64" s="2" t="s">
        <v>79</v>
      </c>
      <c r="C64" s="2">
        <v>20</v>
      </c>
      <c r="D64" s="2">
        <v>18</v>
      </c>
      <c r="E64" s="2" t="s">
        <v>128</v>
      </c>
      <c r="F64" s="2">
        <v>1</v>
      </c>
      <c r="G64" s="3">
        <v>158</v>
      </c>
      <c r="H64" s="2"/>
      <c r="I64" s="2"/>
      <c r="J64" s="2"/>
      <c r="K64" s="28">
        <v>100</v>
      </c>
      <c r="L64" s="26">
        <v>0.0410714285714286</v>
      </c>
      <c r="M64" s="3">
        <v>18.4821428571429</v>
      </c>
      <c r="N64" s="29">
        <v>2</v>
      </c>
      <c r="O64" s="3">
        <v>200</v>
      </c>
      <c r="P64" s="2"/>
      <c r="Q64" s="2"/>
      <c r="R64" s="2"/>
    </row>
    <row r="65" ht="15.6" spans="1:18">
      <c r="A65" s="2" t="s">
        <v>88</v>
      </c>
      <c r="B65" s="2" t="s">
        <v>79</v>
      </c>
      <c r="C65" s="2">
        <v>20</v>
      </c>
      <c r="D65" s="2">
        <v>17</v>
      </c>
      <c r="E65" s="2" t="s">
        <v>128</v>
      </c>
      <c r="F65" s="2">
        <v>1</v>
      </c>
      <c r="G65" s="3">
        <v>158</v>
      </c>
      <c r="H65" s="2"/>
      <c r="I65" s="2"/>
      <c r="J65" s="2"/>
      <c r="K65" s="28">
        <v>100</v>
      </c>
      <c r="L65" s="26">
        <v>0.0517857142857143</v>
      </c>
      <c r="M65" s="3">
        <v>23.3035714285714</v>
      </c>
      <c r="N65" s="29">
        <v>0</v>
      </c>
      <c r="O65" s="3">
        <v>0</v>
      </c>
      <c r="P65" s="2"/>
      <c r="Q65" s="2"/>
      <c r="R65" s="2"/>
    </row>
    <row r="66" ht="15.6" spans="1:18">
      <c r="A66" s="2" t="s">
        <v>89</v>
      </c>
      <c r="B66" s="2" t="s">
        <v>79</v>
      </c>
      <c r="C66" s="2">
        <v>20</v>
      </c>
      <c r="D66" s="2">
        <v>18</v>
      </c>
      <c r="E66" s="2" t="s">
        <v>128</v>
      </c>
      <c r="F66" s="2">
        <v>0</v>
      </c>
      <c r="G66" s="3">
        <v>0</v>
      </c>
      <c r="H66" s="2"/>
      <c r="I66" s="2"/>
      <c r="J66" s="2"/>
      <c r="K66" s="28">
        <v>100</v>
      </c>
      <c r="L66" s="26">
        <v>0.0125</v>
      </c>
      <c r="M66" s="3">
        <v>5.625</v>
      </c>
      <c r="N66" s="29">
        <v>1</v>
      </c>
      <c r="O66" s="3">
        <v>100</v>
      </c>
      <c r="P66" s="2"/>
      <c r="Q66" s="2"/>
      <c r="R66" s="2"/>
    </row>
    <row r="67" ht="15.6" spans="1:18">
      <c r="A67" s="2" t="s">
        <v>90</v>
      </c>
      <c r="B67" s="2" t="s">
        <v>79</v>
      </c>
      <c r="C67" s="2">
        <v>20</v>
      </c>
      <c r="D67" s="2">
        <v>18</v>
      </c>
      <c r="E67" s="2" t="s">
        <v>128</v>
      </c>
      <c r="F67" s="2">
        <v>0</v>
      </c>
      <c r="G67" s="3">
        <v>0</v>
      </c>
      <c r="H67" s="2"/>
      <c r="I67" s="2"/>
      <c r="J67" s="2"/>
      <c r="K67" s="28">
        <v>100</v>
      </c>
      <c r="L67" s="26">
        <v>0.0875</v>
      </c>
      <c r="M67" s="3">
        <v>39.375</v>
      </c>
      <c r="N67" s="29">
        <v>1</v>
      </c>
      <c r="O67" s="3">
        <v>100</v>
      </c>
      <c r="P67" s="2"/>
      <c r="Q67" s="2"/>
      <c r="R67" s="2"/>
    </row>
    <row r="68" ht="15.6" spans="1:18">
      <c r="A68" s="2" t="s">
        <v>91</v>
      </c>
      <c r="B68" s="2" t="s">
        <v>79</v>
      </c>
      <c r="C68" s="2">
        <v>20</v>
      </c>
      <c r="D68" s="2">
        <v>17</v>
      </c>
      <c r="E68" s="2" t="s">
        <v>128</v>
      </c>
      <c r="F68" s="2">
        <v>3</v>
      </c>
      <c r="G68" s="24">
        <v>474</v>
      </c>
      <c r="H68" s="2"/>
      <c r="I68" s="2"/>
      <c r="J68" s="2"/>
      <c r="K68" s="28">
        <v>100</v>
      </c>
      <c r="L68" s="26">
        <v>0</v>
      </c>
      <c r="M68" s="3">
        <v>0</v>
      </c>
      <c r="N68" s="29">
        <v>0</v>
      </c>
      <c r="O68" s="3">
        <v>0</v>
      </c>
      <c r="P68" s="2"/>
      <c r="Q68" s="2"/>
      <c r="R68" s="2"/>
    </row>
    <row r="69" ht="15.6" spans="1:18">
      <c r="A69" s="2" t="s">
        <v>92</v>
      </c>
      <c r="B69" s="2" t="s">
        <v>79</v>
      </c>
      <c r="C69" s="2">
        <v>20</v>
      </c>
      <c r="D69" s="2">
        <v>17</v>
      </c>
      <c r="E69" s="2" t="s">
        <v>128</v>
      </c>
      <c r="F69" s="2">
        <v>3</v>
      </c>
      <c r="G69" s="3">
        <v>474</v>
      </c>
      <c r="H69" s="2"/>
      <c r="I69" s="2"/>
      <c r="J69" s="2"/>
      <c r="K69" s="28">
        <v>100</v>
      </c>
      <c r="L69" s="26">
        <v>0.0107142857142857</v>
      </c>
      <c r="M69" s="3">
        <v>4.82142857142857</v>
      </c>
      <c r="N69" s="29">
        <v>2</v>
      </c>
      <c r="O69" s="3">
        <v>200</v>
      </c>
      <c r="P69" s="2"/>
      <c r="Q69" s="2"/>
      <c r="R69" s="2"/>
    </row>
    <row r="70" ht="15.6" spans="1:18">
      <c r="A70" s="2" t="s">
        <v>93</v>
      </c>
      <c r="B70" s="2" t="s">
        <v>79</v>
      </c>
      <c r="C70" s="2">
        <v>20</v>
      </c>
      <c r="D70" s="2">
        <v>18</v>
      </c>
      <c r="E70" s="2" t="s">
        <v>128</v>
      </c>
      <c r="F70" s="2">
        <v>3</v>
      </c>
      <c r="G70" s="3">
        <v>474</v>
      </c>
      <c r="H70" s="2"/>
      <c r="I70" s="2"/>
      <c r="J70" s="2"/>
      <c r="K70" s="28">
        <v>100</v>
      </c>
      <c r="L70" s="26">
        <v>0.0107142857142857</v>
      </c>
      <c r="M70" s="3">
        <v>4.82142857142857</v>
      </c>
      <c r="N70" s="29">
        <v>1</v>
      </c>
      <c r="O70" s="3">
        <v>100</v>
      </c>
      <c r="P70" s="2"/>
      <c r="Q70" s="2"/>
      <c r="R70" s="2"/>
    </row>
    <row r="71" ht="15.6" spans="1:18">
      <c r="A71" s="2" t="s">
        <v>94</v>
      </c>
      <c r="B71" s="2" t="s">
        <v>79</v>
      </c>
      <c r="C71" s="2">
        <v>20</v>
      </c>
      <c r="D71" s="2">
        <v>20</v>
      </c>
      <c r="E71" s="2" t="s">
        <v>128</v>
      </c>
      <c r="F71" s="2">
        <v>0</v>
      </c>
      <c r="G71" s="3">
        <v>0</v>
      </c>
      <c r="H71" s="2"/>
      <c r="I71" s="2"/>
      <c r="J71" s="2"/>
      <c r="K71" s="28">
        <v>100</v>
      </c>
      <c r="L71" s="26">
        <v>0.0196428571428571</v>
      </c>
      <c r="M71" s="3">
        <v>8.83928571428571</v>
      </c>
      <c r="N71" s="29">
        <v>0</v>
      </c>
      <c r="O71" s="3">
        <v>0</v>
      </c>
      <c r="P71" s="2"/>
      <c r="Q71" s="2"/>
      <c r="R71" s="2"/>
    </row>
    <row r="72" ht="15.6" spans="1:18">
      <c r="A72" s="2" t="s">
        <v>95</v>
      </c>
      <c r="B72" s="2" t="s">
        <v>79</v>
      </c>
      <c r="C72" s="2">
        <v>20</v>
      </c>
      <c r="D72" s="2">
        <v>18</v>
      </c>
      <c r="E72" s="2" t="s">
        <v>128</v>
      </c>
      <c r="F72" s="2">
        <v>0</v>
      </c>
      <c r="G72" s="3">
        <v>0</v>
      </c>
      <c r="H72" s="2"/>
      <c r="I72" s="2"/>
      <c r="J72" s="2"/>
      <c r="K72" s="28">
        <v>100</v>
      </c>
      <c r="L72" s="26">
        <v>0.0660714285714286</v>
      </c>
      <c r="M72" s="3">
        <v>29.7321428571429</v>
      </c>
      <c r="N72" s="29">
        <v>0</v>
      </c>
      <c r="O72" s="3">
        <v>0</v>
      </c>
      <c r="P72" s="2"/>
      <c r="Q72" s="2"/>
      <c r="R72" s="2"/>
    </row>
    <row r="73" ht="15.6" spans="1:18">
      <c r="A73" s="2" t="s">
        <v>96</v>
      </c>
      <c r="B73" s="2" t="s">
        <v>79</v>
      </c>
      <c r="C73" s="2">
        <v>20</v>
      </c>
      <c r="D73" s="2">
        <v>19</v>
      </c>
      <c r="E73" s="2" t="s">
        <v>128</v>
      </c>
      <c r="F73" s="2">
        <v>1</v>
      </c>
      <c r="G73" s="3">
        <v>158</v>
      </c>
      <c r="H73" s="2"/>
      <c r="I73" s="2"/>
      <c r="J73" s="2"/>
      <c r="K73" s="28">
        <v>100</v>
      </c>
      <c r="L73" s="26">
        <v>0.0607142857142857</v>
      </c>
      <c r="M73" s="3">
        <v>27.3214285714286</v>
      </c>
      <c r="N73" s="29">
        <v>2</v>
      </c>
      <c r="O73" s="3">
        <v>200</v>
      </c>
      <c r="P73" s="2"/>
      <c r="Q73" s="2"/>
      <c r="R73" s="2"/>
    </row>
    <row r="74" ht="15.6" spans="1:18">
      <c r="A74" s="2" t="s">
        <v>97</v>
      </c>
      <c r="B74" s="2" t="s">
        <v>79</v>
      </c>
      <c r="C74" s="2">
        <v>20</v>
      </c>
      <c r="D74" s="2">
        <v>18</v>
      </c>
      <c r="E74" s="2" t="s">
        <v>128</v>
      </c>
      <c r="F74" s="2">
        <v>0</v>
      </c>
      <c r="G74" s="3">
        <v>0</v>
      </c>
      <c r="H74" s="2"/>
      <c r="I74" s="2"/>
      <c r="J74" s="2"/>
      <c r="K74" s="28">
        <v>100</v>
      </c>
      <c r="L74" s="26">
        <v>0.0428571428571429</v>
      </c>
      <c r="M74" s="3">
        <v>19.2857142857143</v>
      </c>
      <c r="N74" s="29">
        <v>3</v>
      </c>
      <c r="O74" s="3">
        <v>300</v>
      </c>
      <c r="P74" s="2"/>
      <c r="Q74" s="2"/>
      <c r="R74" s="2"/>
    </row>
    <row r="75" ht="15.6" spans="1:18">
      <c r="A75" s="2" t="s">
        <v>98</v>
      </c>
      <c r="B75" s="2" t="s">
        <v>79</v>
      </c>
      <c r="C75" s="2">
        <v>20</v>
      </c>
      <c r="D75" s="2">
        <v>18</v>
      </c>
      <c r="E75" s="2" t="s">
        <v>128</v>
      </c>
      <c r="F75" s="2">
        <v>1</v>
      </c>
      <c r="G75" s="3">
        <v>158</v>
      </c>
      <c r="H75" s="2"/>
      <c r="I75" s="2"/>
      <c r="J75" s="2"/>
      <c r="K75" s="28">
        <v>100</v>
      </c>
      <c r="L75" s="26">
        <v>0</v>
      </c>
      <c r="M75" s="3">
        <v>0</v>
      </c>
      <c r="N75" s="29">
        <v>2</v>
      </c>
      <c r="O75" s="3">
        <v>200</v>
      </c>
      <c r="P75" s="2"/>
      <c r="Q75" s="2"/>
      <c r="R75" s="2"/>
    </row>
    <row r="76" ht="15.6" spans="1:18">
      <c r="A76" s="2" t="s">
        <v>99</v>
      </c>
      <c r="B76" s="2" t="s">
        <v>79</v>
      </c>
      <c r="C76" s="2">
        <v>20</v>
      </c>
      <c r="D76" s="2">
        <v>18</v>
      </c>
      <c r="E76" s="2" t="s">
        <v>128</v>
      </c>
      <c r="F76" s="2">
        <v>2</v>
      </c>
      <c r="G76" s="24">
        <v>316</v>
      </c>
      <c r="H76" s="2"/>
      <c r="I76" s="2"/>
      <c r="J76" s="2"/>
      <c r="K76" s="28">
        <v>100</v>
      </c>
      <c r="L76" s="26">
        <v>0.0803571428571429</v>
      </c>
      <c r="M76" s="3">
        <v>36.1607142857143</v>
      </c>
      <c r="N76" s="29">
        <v>0</v>
      </c>
      <c r="O76" s="3">
        <v>0</v>
      </c>
      <c r="P76" s="2"/>
      <c r="Q76" s="2"/>
      <c r="R76" s="2"/>
    </row>
    <row r="77" ht="15.6" spans="1:18">
      <c r="A77" s="2" t="s">
        <v>100</v>
      </c>
      <c r="B77" s="2" t="s">
        <v>101</v>
      </c>
      <c r="C77" s="2">
        <v>20</v>
      </c>
      <c r="D77" s="2">
        <v>18</v>
      </c>
      <c r="E77" s="2" t="s">
        <v>129</v>
      </c>
      <c r="F77" s="2">
        <v>0</v>
      </c>
      <c r="G77" s="3">
        <v>0</v>
      </c>
      <c r="H77" s="2"/>
      <c r="I77" s="2"/>
      <c r="J77" s="2"/>
      <c r="K77" s="28">
        <v>200</v>
      </c>
      <c r="L77" s="26">
        <v>0.0857142857142857</v>
      </c>
      <c r="M77" s="3">
        <v>77.1428571428571</v>
      </c>
      <c r="N77" s="29">
        <v>3</v>
      </c>
      <c r="O77" s="3">
        <v>600</v>
      </c>
      <c r="P77" s="2"/>
      <c r="Q77" s="2"/>
      <c r="R77" s="2"/>
    </row>
    <row r="78" ht="15.6" spans="1:18">
      <c r="A78" s="2" t="s">
        <v>102</v>
      </c>
      <c r="B78" s="2" t="s">
        <v>101</v>
      </c>
      <c r="C78" s="2">
        <v>20</v>
      </c>
      <c r="D78" s="2">
        <v>18</v>
      </c>
      <c r="E78" s="2" t="s">
        <v>129</v>
      </c>
      <c r="F78" s="2">
        <v>0</v>
      </c>
      <c r="G78" s="3">
        <v>0</v>
      </c>
      <c r="H78" s="2"/>
      <c r="I78" s="2"/>
      <c r="J78" s="2"/>
      <c r="K78" s="28">
        <v>200</v>
      </c>
      <c r="L78" s="26">
        <v>0.0535714285714286</v>
      </c>
      <c r="M78" s="3">
        <v>48.2142857142857</v>
      </c>
      <c r="N78" s="29">
        <v>2</v>
      </c>
      <c r="O78" s="3">
        <v>400</v>
      </c>
      <c r="P78" s="2"/>
      <c r="Q78" s="2"/>
      <c r="R78" s="2"/>
    </row>
    <row r="79" ht="15.6" spans="1:18">
      <c r="A79" s="2" t="s">
        <v>103</v>
      </c>
      <c r="B79" s="2" t="s">
        <v>101</v>
      </c>
      <c r="C79" s="2">
        <v>20</v>
      </c>
      <c r="D79" s="2">
        <v>19</v>
      </c>
      <c r="E79" s="2" t="s">
        <v>129</v>
      </c>
      <c r="F79" s="2">
        <v>0</v>
      </c>
      <c r="G79" s="3">
        <v>0</v>
      </c>
      <c r="H79" s="2"/>
      <c r="I79" s="2"/>
      <c r="J79" s="2"/>
      <c r="K79" s="28">
        <v>200</v>
      </c>
      <c r="L79" s="26">
        <v>0.0803571428571429</v>
      </c>
      <c r="M79" s="3">
        <v>72.3214285714286</v>
      </c>
      <c r="N79" s="29">
        <v>0</v>
      </c>
      <c r="O79" s="3">
        <v>0</v>
      </c>
      <c r="P79" s="2"/>
      <c r="Q79" s="2"/>
      <c r="R79" s="2"/>
    </row>
    <row r="80" ht="15.6" spans="1:18">
      <c r="A80" s="2" t="s">
        <v>104</v>
      </c>
      <c r="B80" s="2" t="s">
        <v>101</v>
      </c>
      <c r="C80" s="2">
        <v>20</v>
      </c>
      <c r="D80" s="2">
        <v>18</v>
      </c>
      <c r="E80" s="2" t="s">
        <v>129</v>
      </c>
      <c r="F80" s="2">
        <v>0</v>
      </c>
      <c r="G80" s="3">
        <v>0</v>
      </c>
      <c r="H80" s="2"/>
      <c r="I80" s="2"/>
      <c r="J80" s="2"/>
      <c r="K80" s="28">
        <v>200</v>
      </c>
      <c r="L80" s="26">
        <v>0.0392857142857143</v>
      </c>
      <c r="M80" s="3">
        <v>35.3571428571429</v>
      </c>
      <c r="N80" s="29">
        <v>0</v>
      </c>
      <c r="O80" s="3">
        <v>0</v>
      </c>
      <c r="P80" s="2"/>
      <c r="Q80" s="2"/>
      <c r="R80" s="2"/>
    </row>
    <row r="81" ht="15.6" spans="1:18">
      <c r="A81" s="2" t="s">
        <v>105</v>
      </c>
      <c r="B81" s="2" t="s">
        <v>101</v>
      </c>
      <c r="C81" s="2">
        <v>20</v>
      </c>
      <c r="D81" s="2">
        <v>20</v>
      </c>
      <c r="E81" s="2" t="s">
        <v>129</v>
      </c>
      <c r="F81" s="2">
        <v>0</v>
      </c>
      <c r="G81" s="3">
        <v>0</v>
      </c>
      <c r="H81" s="2"/>
      <c r="I81" s="2"/>
      <c r="J81" s="2"/>
      <c r="K81" s="28">
        <v>200</v>
      </c>
      <c r="L81" s="26">
        <v>0</v>
      </c>
      <c r="M81" s="3">
        <v>0</v>
      </c>
      <c r="N81" s="29">
        <v>1</v>
      </c>
      <c r="O81" s="3">
        <v>200</v>
      </c>
      <c r="P81" s="2"/>
      <c r="Q81" s="2"/>
      <c r="R81" s="2"/>
    </row>
    <row r="82" ht="15.6" spans="1:18">
      <c r="A82" s="2" t="s">
        <v>106</v>
      </c>
      <c r="B82" s="2" t="s">
        <v>101</v>
      </c>
      <c r="C82" s="2">
        <v>20</v>
      </c>
      <c r="D82" s="2">
        <v>18</v>
      </c>
      <c r="E82" s="2" t="s">
        <v>129</v>
      </c>
      <c r="F82" s="2">
        <v>0</v>
      </c>
      <c r="G82" s="3">
        <v>0</v>
      </c>
      <c r="H82" s="2"/>
      <c r="I82" s="2"/>
      <c r="J82" s="2"/>
      <c r="K82" s="28">
        <v>200</v>
      </c>
      <c r="L82" s="26">
        <v>0.0416666666666667</v>
      </c>
      <c r="M82" s="3">
        <v>37.5</v>
      </c>
      <c r="N82" s="29">
        <v>3</v>
      </c>
      <c r="O82" s="3">
        <v>600</v>
      </c>
      <c r="P82" s="2"/>
      <c r="Q82" s="2"/>
      <c r="R82" s="2"/>
    </row>
    <row r="83" ht="15.6" spans="1:18">
      <c r="A83" s="2" t="s">
        <v>107</v>
      </c>
      <c r="B83" s="2" t="s">
        <v>101</v>
      </c>
      <c r="C83" s="2">
        <v>20</v>
      </c>
      <c r="D83" s="2">
        <v>20</v>
      </c>
      <c r="E83" s="2" t="s">
        <v>129</v>
      </c>
      <c r="F83" s="2">
        <v>0</v>
      </c>
      <c r="G83" s="3">
        <v>0</v>
      </c>
      <c r="H83" s="2"/>
      <c r="I83" s="2"/>
      <c r="J83" s="2"/>
      <c r="K83" s="28">
        <v>200</v>
      </c>
      <c r="L83" s="26">
        <v>0.0833333333333333</v>
      </c>
      <c r="M83" s="3">
        <v>75</v>
      </c>
      <c r="N83" s="29">
        <v>0</v>
      </c>
      <c r="O83" s="3">
        <v>0</v>
      </c>
      <c r="P83" s="2"/>
      <c r="Q83" s="2"/>
      <c r="R83" s="2"/>
    </row>
    <row r="84" ht="15.6" spans="1:18">
      <c r="A84" s="2" t="s">
        <v>108</v>
      </c>
      <c r="B84" s="2" t="s">
        <v>101</v>
      </c>
      <c r="C84" s="2">
        <v>20</v>
      </c>
      <c r="D84" s="2">
        <v>18</v>
      </c>
      <c r="E84" s="2" t="s">
        <v>129</v>
      </c>
      <c r="F84" s="2">
        <v>0</v>
      </c>
      <c r="G84" s="24">
        <v>0</v>
      </c>
      <c r="H84" s="2"/>
      <c r="I84" s="2"/>
      <c r="J84" s="2"/>
      <c r="K84" s="28">
        <v>200</v>
      </c>
      <c r="L84" s="26">
        <v>0.125</v>
      </c>
      <c r="M84" s="3">
        <v>112.5</v>
      </c>
      <c r="N84" s="29">
        <v>2</v>
      </c>
      <c r="O84" s="3">
        <v>400</v>
      </c>
      <c r="P84" s="2"/>
      <c r="Q84" s="2"/>
      <c r="R84" s="2"/>
    </row>
    <row r="85" ht="15.6" spans="1:18">
      <c r="A85" s="2" t="s">
        <v>109</v>
      </c>
      <c r="B85" s="2" t="s">
        <v>101</v>
      </c>
      <c r="C85" s="2">
        <v>20</v>
      </c>
      <c r="D85" s="2">
        <v>18</v>
      </c>
      <c r="E85" s="2" t="s">
        <v>129</v>
      </c>
      <c r="F85" s="2">
        <v>0</v>
      </c>
      <c r="G85" s="3">
        <v>0</v>
      </c>
      <c r="H85" s="2"/>
      <c r="I85" s="2"/>
      <c r="J85" s="2"/>
      <c r="K85" s="28">
        <v>200</v>
      </c>
      <c r="L85" s="26">
        <v>0.166666666666667</v>
      </c>
      <c r="M85" s="3">
        <v>150</v>
      </c>
      <c r="N85" s="29">
        <v>1</v>
      </c>
      <c r="O85" s="3">
        <v>200</v>
      </c>
      <c r="P85" s="2"/>
      <c r="Q85" s="2"/>
      <c r="R85" s="2"/>
    </row>
    <row r="86" ht="15.6" spans="1:18">
      <c r="A86" s="2" t="s">
        <v>110</v>
      </c>
      <c r="B86" s="2" t="s">
        <v>101</v>
      </c>
      <c r="C86" s="2">
        <v>20</v>
      </c>
      <c r="D86" s="2">
        <v>20</v>
      </c>
      <c r="E86" s="2" t="s">
        <v>129</v>
      </c>
      <c r="F86" s="2">
        <v>0</v>
      </c>
      <c r="G86" s="3">
        <v>0</v>
      </c>
      <c r="H86" s="2"/>
      <c r="I86" s="2"/>
      <c r="J86" s="2"/>
      <c r="K86" s="28">
        <v>200</v>
      </c>
      <c r="L86" s="26">
        <v>0.208333333333333</v>
      </c>
      <c r="M86" s="3">
        <v>187.5</v>
      </c>
      <c r="N86" s="29">
        <v>3</v>
      </c>
      <c r="O86" s="3">
        <v>600</v>
      </c>
      <c r="P86" s="2"/>
      <c r="Q86" s="2"/>
      <c r="R86" s="2"/>
    </row>
  </sheetData>
  <mergeCells count="10">
    <mergeCell ref="A1:R1"/>
    <mergeCell ref="E2:K2"/>
    <mergeCell ref="L2:O2"/>
    <mergeCell ref="A2:A3"/>
    <mergeCell ref="B2:B3"/>
    <mergeCell ref="C2:C3"/>
    <mergeCell ref="D2:D3"/>
    <mergeCell ref="P2:P3"/>
    <mergeCell ref="Q2:Q3"/>
    <mergeCell ref="R2:R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L160"/>
  <sheetViews>
    <sheetView showGridLines="0" workbookViewId="0">
      <selection activeCell="B6" sqref="B6"/>
    </sheetView>
  </sheetViews>
  <sheetFormatPr defaultColWidth="8.88888888888889" defaultRowHeight="14.4"/>
  <cols>
    <col min="1" max="1" width="8.88888888888889" style="4"/>
    <col min="2" max="2" width="15.5555555555556" style="4" customWidth="1"/>
    <col min="3" max="3" width="19.3518518518519" style="4" customWidth="1"/>
    <col min="4" max="4" width="14.8796296296296" style="4" customWidth="1"/>
    <col min="5" max="5" width="10.8981481481481" style="4" customWidth="1"/>
    <col min="6" max="6" width="17.1296296296296" style="4" customWidth="1"/>
    <col min="7" max="7" width="12.6296296296296" style="4" customWidth="1"/>
    <col min="8" max="8" width="15.5555555555556" style="4" customWidth="1"/>
    <col min="9" max="9" width="19.3518518518519" style="4" customWidth="1"/>
    <col min="10" max="10" width="14.8796296296296" style="4" customWidth="1"/>
    <col min="11" max="11" width="10.8981481481481" style="4" customWidth="1"/>
    <col min="12" max="12" width="17.1296296296296" style="4" customWidth="1"/>
    <col min="13" max="16384" width="8.88888888888889" style="4"/>
  </cols>
  <sheetData>
    <row r="2" s="4" customFormat="1" ht="40.2" customHeight="1" spans="2:12">
      <c r="B2" s="5" t="s">
        <v>130</v>
      </c>
      <c r="C2" s="6"/>
      <c r="D2" s="6"/>
      <c r="E2" s="6"/>
      <c r="F2" s="7"/>
      <c r="H2" s="5" t="s">
        <v>131</v>
      </c>
      <c r="I2" s="6"/>
      <c r="J2" s="6"/>
      <c r="K2" s="6"/>
      <c r="L2" s="7"/>
    </row>
    <row r="3" s="4" customFormat="1" ht="15.6" spans="2:12">
      <c r="B3" s="2" t="s">
        <v>112</v>
      </c>
      <c r="C3" s="2" t="s">
        <v>113</v>
      </c>
      <c r="D3" s="2" t="s">
        <v>114</v>
      </c>
      <c r="E3" s="2" t="s">
        <v>115</v>
      </c>
      <c r="F3" s="2" t="s">
        <v>116</v>
      </c>
      <c r="G3" s="8"/>
      <c r="H3" s="2" t="s">
        <v>112</v>
      </c>
      <c r="I3" s="2" t="s">
        <v>113</v>
      </c>
      <c r="J3" s="2" t="s">
        <v>114</v>
      </c>
      <c r="K3" s="2" t="s">
        <v>115</v>
      </c>
      <c r="L3" s="2" t="s">
        <v>116</v>
      </c>
    </row>
    <row r="4" s="4" customFormat="1" ht="15.6" spans="2:12">
      <c r="B4" s="9">
        <v>7378</v>
      </c>
      <c r="C4" s="10">
        <v>44653.3259027778</v>
      </c>
      <c r="D4" s="11" t="s">
        <v>117</v>
      </c>
      <c r="E4" s="12">
        <v>199.9</v>
      </c>
      <c r="F4" s="13" t="s">
        <v>118</v>
      </c>
      <c r="G4" s="14"/>
      <c r="H4" s="9">
        <v>7378</v>
      </c>
      <c r="I4" s="10">
        <v>44596.3673611111</v>
      </c>
      <c r="J4" s="11" t="s">
        <v>117</v>
      </c>
      <c r="K4" s="12">
        <v>199.9</v>
      </c>
      <c r="L4" s="13" t="s">
        <v>120</v>
      </c>
    </row>
    <row r="5" s="4" customFormat="1" ht="15.6" spans="2:12">
      <c r="B5" s="9">
        <v>7377</v>
      </c>
      <c r="C5" s="10">
        <v>44653.3202430556</v>
      </c>
      <c r="D5" s="15" t="s">
        <v>119</v>
      </c>
      <c r="E5" s="12">
        <v>99.9</v>
      </c>
      <c r="F5" s="13" t="s">
        <v>120</v>
      </c>
      <c r="G5" s="14"/>
      <c r="H5" s="9">
        <v>7377</v>
      </c>
      <c r="I5" s="10">
        <v>44653.3202430556</v>
      </c>
      <c r="J5" s="15" t="s">
        <v>119</v>
      </c>
      <c r="K5" s="12">
        <v>99.9</v>
      </c>
      <c r="L5" s="13" t="s">
        <v>120</v>
      </c>
    </row>
    <row r="6" s="4" customFormat="1" ht="15.6" spans="2:12">
      <c r="B6" s="9">
        <v>7376</v>
      </c>
      <c r="C6" s="10">
        <v>44653.2988541667</v>
      </c>
      <c r="D6" s="15" t="s">
        <v>121</v>
      </c>
      <c r="E6" s="12">
        <v>69.9</v>
      </c>
      <c r="F6" s="13" t="s">
        <v>122</v>
      </c>
      <c r="G6" s="14"/>
      <c r="H6" s="9">
        <v>7376</v>
      </c>
      <c r="I6" s="10">
        <v>44653.2988541667</v>
      </c>
      <c r="J6" s="15" t="s">
        <v>121</v>
      </c>
      <c r="K6" s="12">
        <v>69.9</v>
      </c>
      <c r="L6" s="13" t="s">
        <v>122</v>
      </c>
    </row>
    <row r="7" s="4" customFormat="1" ht="15.6" spans="2:12">
      <c r="B7" s="9">
        <v>7375</v>
      </c>
      <c r="C7" s="10">
        <v>44653.28375</v>
      </c>
      <c r="D7" s="15" t="s">
        <v>119</v>
      </c>
      <c r="E7" s="12">
        <v>99.9</v>
      </c>
      <c r="F7" s="13" t="s">
        <v>120</v>
      </c>
      <c r="G7" s="14"/>
      <c r="H7" s="9">
        <v>7375</v>
      </c>
      <c r="I7" s="10">
        <v>44596.325</v>
      </c>
      <c r="J7" s="15" t="s">
        <v>119</v>
      </c>
      <c r="K7" s="12">
        <v>99.9</v>
      </c>
      <c r="L7" s="13" t="s">
        <v>120</v>
      </c>
    </row>
    <row r="8" s="4" customFormat="1" ht="15.6" spans="2:12">
      <c r="B8" s="9">
        <v>7374</v>
      </c>
      <c r="C8" s="10">
        <v>44653.2136111111</v>
      </c>
      <c r="D8" s="11" t="s">
        <v>117</v>
      </c>
      <c r="E8" s="12">
        <v>199.9</v>
      </c>
      <c r="F8" s="13" t="s">
        <v>118</v>
      </c>
      <c r="G8" s="14"/>
      <c r="H8" s="9">
        <v>7374</v>
      </c>
      <c r="I8" s="10">
        <v>44653.2136111111</v>
      </c>
      <c r="J8" s="11" t="s">
        <v>117</v>
      </c>
      <c r="K8" s="12">
        <v>199.9</v>
      </c>
      <c r="L8" s="13" t="s">
        <v>122</v>
      </c>
    </row>
    <row r="9" s="4" customFormat="1" ht="15.6" spans="2:12">
      <c r="B9" s="9">
        <v>7373</v>
      </c>
      <c r="C9" s="10">
        <v>44653.2109143519</v>
      </c>
      <c r="D9" s="15" t="s">
        <v>121</v>
      </c>
      <c r="E9" s="12">
        <v>69.9</v>
      </c>
      <c r="F9" s="13" t="s">
        <v>120</v>
      </c>
      <c r="G9" s="14"/>
      <c r="H9" s="9">
        <v>7373</v>
      </c>
      <c r="I9" s="10">
        <v>44653.2109143519</v>
      </c>
      <c r="J9" s="15" t="s">
        <v>121</v>
      </c>
      <c r="K9" s="12">
        <v>69.9</v>
      </c>
      <c r="L9" s="13" t="s">
        <v>120</v>
      </c>
    </row>
    <row r="10" s="4" customFormat="1" ht="15.6" spans="2:12">
      <c r="B10" s="9">
        <v>7370</v>
      </c>
      <c r="C10" s="10">
        <v>44653.1541898148</v>
      </c>
      <c r="D10" s="15" t="s">
        <v>119</v>
      </c>
      <c r="E10" s="12">
        <v>99.9</v>
      </c>
      <c r="F10" s="13" t="s">
        <v>118</v>
      </c>
      <c r="G10" s="14"/>
      <c r="H10" s="9">
        <v>7370</v>
      </c>
      <c r="I10" s="10">
        <v>44653.1541898148</v>
      </c>
      <c r="J10" s="15" t="s">
        <v>119</v>
      </c>
      <c r="K10" s="12">
        <v>99.9</v>
      </c>
      <c r="L10" s="13" t="s">
        <v>118</v>
      </c>
    </row>
    <row r="11" s="4" customFormat="1" ht="15.6" spans="2:12">
      <c r="B11" s="9">
        <v>7369</v>
      </c>
      <c r="C11" s="10">
        <v>44653.1447569444</v>
      </c>
      <c r="D11" s="11" t="s">
        <v>117</v>
      </c>
      <c r="E11" s="12">
        <v>199.9</v>
      </c>
      <c r="F11" s="13" t="s">
        <v>118</v>
      </c>
      <c r="G11" s="14"/>
      <c r="H11" s="9">
        <v>7369</v>
      </c>
      <c r="I11" s="10">
        <v>44653.1447569444</v>
      </c>
      <c r="J11" s="11" t="s">
        <v>117</v>
      </c>
      <c r="K11" s="12">
        <v>199.9</v>
      </c>
      <c r="L11" s="13" t="s">
        <v>118</v>
      </c>
    </row>
    <row r="12" s="4" customFormat="1" ht="15.6" spans="2:12">
      <c r="B12" s="9">
        <v>7368</v>
      </c>
      <c r="C12" s="10">
        <v>44653.1441319444</v>
      </c>
      <c r="D12" s="15" t="s">
        <v>119</v>
      </c>
      <c r="E12" s="12">
        <v>99.9</v>
      </c>
      <c r="F12" s="13" t="s">
        <v>118</v>
      </c>
      <c r="G12" s="14"/>
      <c r="H12" s="9">
        <v>7368</v>
      </c>
      <c r="I12" s="10">
        <v>44653.1441319444</v>
      </c>
      <c r="J12" s="15" t="s">
        <v>119</v>
      </c>
      <c r="K12" s="12">
        <v>99.9</v>
      </c>
      <c r="L12" s="13" t="s">
        <v>118</v>
      </c>
    </row>
    <row r="13" s="4" customFormat="1" ht="15.6" spans="2:12">
      <c r="B13" s="9">
        <v>7366</v>
      </c>
      <c r="C13" s="10">
        <v>44653.1059143519</v>
      </c>
      <c r="D13" s="11" t="s">
        <v>117</v>
      </c>
      <c r="E13" s="12">
        <v>199.9</v>
      </c>
      <c r="F13" s="13" t="s">
        <v>120</v>
      </c>
      <c r="G13" s="14"/>
      <c r="H13" s="9">
        <v>7366</v>
      </c>
      <c r="I13" s="10">
        <v>44653.1059143519</v>
      </c>
      <c r="J13" s="11" t="s">
        <v>117</v>
      </c>
      <c r="K13" s="12">
        <v>199.9</v>
      </c>
      <c r="L13" s="13" t="s">
        <v>120</v>
      </c>
    </row>
    <row r="14" s="4" customFormat="1" ht="15.6" spans="2:12">
      <c r="B14" s="9">
        <v>7364</v>
      </c>
      <c r="C14" s="10">
        <v>44653.0922106481</v>
      </c>
      <c r="D14" s="15" t="s">
        <v>121</v>
      </c>
      <c r="E14" s="12">
        <v>69.9</v>
      </c>
      <c r="F14" s="13" t="s">
        <v>120</v>
      </c>
      <c r="G14" s="14"/>
      <c r="H14" s="9">
        <v>7364</v>
      </c>
      <c r="I14" s="10">
        <v>44653.0922106481</v>
      </c>
      <c r="J14" s="15" t="s">
        <v>121</v>
      </c>
      <c r="K14" s="12">
        <v>69.9</v>
      </c>
      <c r="L14" s="13" t="s">
        <v>120</v>
      </c>
    </row>
    <row r="15" s="4" customFormat="1" ht="15.6" spans="2:12">
      <c r="B15" s="9">
        <v>7363</v>
      </c>
      <c r="C15" s="10">
        <v>44653.0888773148</v>
      </c>
      <c r="D15" s="11" t="s">
        <v>117</v>
      </c>
      <c r="E15" s="12">
        <v>199.9</v>
      </c>
      <c r="F15" s="13" t="s">
        <v>118</v>
      </c>
      <c r="G15" s="14"/>
      <c r="H15" s="9">
        <v>7363</v>
      </c>
      <c r="I15" s="10">
        <v>44653.0888773148</v>
      </c>
      <c r="J15" s="11" t="s">
        <v>117</v>
      </c>
      <c r="K15" s="12">
        <v>199.9</v>
      </c>
      <c r="L15" s="13" t="s">
        <v>118</v>
      </c>
    </row>
    <row r="16" s="4" customFormat="1" ht="15.6" spans="2:12">
      <c r="B16" s="9">
        <v>7360</v>
      </c>
      <c r="C16" s="10">
        <v>44652.993275463</v>
      </c>
      <c r="D16" s="15" t="s">
        <v>119</v>
      </c>
      <c r="E16" s="12">
        <v>99.9</v>
      </c>
      <c r="F16" s="13" t="s">
        <v>120</v>
      </c>
      <c r="G16" s="14"/>
      <c r="H16" s="9">
        <v>7360</v>
      </c>
      <c r="I16" s="10">
        <v>44652.993275463</v>
      </c>
      <c r="J16" s="15" t="s">
        <v>119</v>
      </c>
      <c r="K16" s="12">
        <v>99.9</v>
      </c>
      <c r="L16" s="13" t="s">
        <v>120</v>
      </c>
    </row>
    <row r="17" s="4" customFormat="1" ht="15.6" spans="2:12">
      <c r="B17" s="9">
        <v>7356</v>
      </c>
      <c r="C17" s="10">
        <v>44652.9353587963</v>
      </c>
      <c r="D17" s="11" t="s">
        <v>117</v>
      </c>
      <c r="E17" s="12">
        <v>199.9</v>
      </c>
      <c r="F17" s="13" t="s">
        <v>120</v>
      </c>
      <c r="G17" s="14"/>
      <c r="H17" s="9">
        <v>7356</v>
      </c>
      <c r="I17" s="10">
        <v>44652.9353587963</v>
      </c>
      <c r="J17" s="11" t="s">
        <v>117</v>
      </c>
      <c r="K17" s="12">
        <v>199.9</v>
      </c>
      <c r="L17" s="13" t="s">
        <v>120</v>
      </c>
    </row>
    <row r="18" s="4" customFormat="1" ht="15.6" spans="2:12">
      <c r="B18" s="9">
        <v>7354</v>
      </c>
      <c r="C18" s="10">
        <v>44652.9155092593</v>
      </c>
      <c r="D18" s="11" t="s">
        <v>117</v>
      </c>
      <c r="E18" s="12">
        <v>199.9</v>
      </c>
      <c r="F18" s="13" t="s">
        <v>120</v>
      </c>
      <c r="G18" s="14"/>
      <c r="H18" s="9">
        <v>7354</v>
      </c>
      <c r="I18" s="10">
        <v>44652.9155092593</v>
      </c>
      <c r="J18" s="11" t="s">
        <v>117</v>
      </c>
      <c r="K18" s="12">
        <v>199.9</v>
      </c>
      <c r="L18" s="13" t="s">
        <v>120</v>
      </c>
    </row>
    <row r="19" s="4" customFormat="1" ht="15.6" spans="2:12">
      <c r="B19" s="9">
        <v>7352</v>
      </c>
      <c r="C19" s="10">
        <v>44652.9060300926</v>
      </c>
      <c r="D19" s="15" t="s">
        <v>119</v>
      </c>
      <c r="E19" s="12">
        <v>99.9</v>
      </c>
      <c r="F19" s="13" t="s">
        <v>118</v>
      </c>
      <c r="G19" s="14"/>
      <c r="H19" s="9">
        <v>7352</v>
      </c>
      <c r="I19" s="10">
        <v>44652.9060300926</v>
      </c>
      <c r="J19" s="15" t="s">
        <v>119</v>
      </c>
      <c r="K19" s="12">
        <v>99.9</v>
      </c>
      <c r="L19" s="13" t="s">
        <v>118</v>
      </c>
    </row>
    <row r="20" s="4" customFormat="1" ht="15.6" spans="2:12">
      <c r="B20" s="9">
        <v>7351</v>
      </c>
      <c r="C20" s="10">
        <v>44652.9022106481</v>
      </c>
      <c r="D20" s="11" t="s">
        <v>117</v>
      </c>
      <c r="E20" s="12">
        <v>199.9</v>
      </c>
      <c r="F20" s="13" t="s">
        <v>120</v>
      </c>
      <c r="H20" s="9">
        <v>7351</v>
      </c>
      <c r="I20" s="10">
        <v>44652.9022106481</v>
      </c>
      <c r="J20" s="11" t="s">
        <v>117</v>
      </c>
      <c r="K20" s="12">
        <v>199.9</v>
      </c>
      <c r="L20" s="13" t="s">
        <v>120</v>
      </c>
    </row>
    <row r="21" s="4" customFormat="1" ht="15.6" spans="2:12">
      <c r="B21" s="9">
        <v>7349</v>
      </c>
      <c r="C21" s="10">
        <v>44652.8717708333</v>
      </c>
      <c r="D21" s="15" t="s">
        <v>121</v>
      </c>
      <c r="E21" s="12">
        <v>69.9</v>
      </c>
      <c r="F21" s="13" t="s">
        <v>118</v>
      </c>
      <c r="H21" s="9">
        <v>7349</v>
      </c>
      <c r="I21" s="10">
        <v>44652.8717708333</v>
      </c>
      <c r="J21" s="15" t="s">
        <v>121</v>
      </c>
      <c r="K21" s="12">
        <v>69.9</v>
      </c>
      <c r="L21" s="13" t="s">
        <v>118</v>
      </c>
    </row>
    <row r="22" s="4" customFormat="1" ht="15.6" spans="2:12">
      <c r="B22" s="9">
        <v>7346</v>
      </c>
      <c r="C22" s="10">
        <v>44652.8624652778</v>
      </c>
      <c r="D22" s="11" t="s">
        <v>117</v>
      </c>
      <c r="E22" s="12">
        <v>199.9</v>
      </c>
      <c r="F22" s="13" t="s">
        <v>118</v>
      </c>
      <c r="H22" s="9">
        <v>7346</v>
      </c>
      <c r="I22" s="10">
        <v>44652.8624652778</v>
      </c>
      <c r="J22" s="11" t="s">
        <v>117</v>
      </c>
      <c r="K22" s="12">
        <v>199.9</v>
      </c>
      <c r="L22" s="13" t="s">
        <v>118</v>
      </c>
    </row>
    <row r="23" s="4" customFormat="1" ht="15.6" spans="2:12">
      <c r="B23" s="9">
        <v>7345</v>
      </c>
      <c r="C23" s="10">
        <v>44652.8518171296</v>
      </c>
      <c r="D23" s="15" t="s">
        <v>121</v>
      </c>
      <c r="E23" s="12">
        <v>69.9</v>
      </c>
      <c r="F23" s="13" t="s">
        <v>120</v>
      </c>
      <c r="H23" s="9">
        <v>7345</v>
      </c>
      <c r="I23" s="10">
        <v>44652.8518171296</v>
      </c>
      <c r="J23" s="15" t="s">
        <v>121</v>
      </c>
      <c r="K23" s="12">
        <v>69.9</v>
      </c>
      <c r="L23" s="13" t="s">
        <v>122</v>
      </c>
    </row>
    <row r="24" s="4" customFormat="1" ht="15.6" spans="2:12">
      <c r="B24" s="9">
        <v>7342</v>
      </c>
      <c r="C24" s="10">
        <v>44652.8229976852</v>
      </c>
      <c r="D24" s="11" t="s">
        <v>117</v>
      </c>
      <c r="E24" s="12">
        <v>199.9</v>
      </c>
      <c r="F24" s="13" t="s">
        <v>118</v>
      </c>
      <c r="H24" s="9">
        <v>7342</v>
      </c>
      <c r="I24" s="10">
        <v>44652.8229976852</v>
      </c>
      <c r="J24" s="11" t="s">
        <v>117</v>
      </c>
      <c r="K24" s="12">
        <v>199.9</v>
      </c>
      <c r="L24" s="13" t="s">
        <v>118</v>
      </c>
    </row>
    <row r="25" s="4" customFormat="1" ht="15.6" spans="2:12">
      <c r="B25" s="9">
        <v>7340</v>
      </c>
      <c r="C25" s="10">
        <v>44652.7628125</v>
      </c>
      <c r="D25" s="15" t="s">
        <v>121</v>
      </c>
      <c r="E25" s="12">
        <v>69.9</v>
      </c>
      <c r="F25" s="13" t="s">
        <v>118</v>
      </c>
      <c r="H25" s="9">
        <v>7340</v>
      </c>
      <c r="I25" s="10">
        <v>44652.7628125</v>
      </c>
      <c r="J25" s="15" t="s">
        <v>121</v>
      </c>
      <c r="K25" s="12">
        <v>69.9</v>
      </c>
      <c r="L25" s="13" t="s">
        <v>118</v>
      </c>
    </row>
    <row r="26" s="4" customFormat="1" ht="15.6" spans="2:12">
      <c r="B26" s="9">
        <v>7336</v>
      </c>
      <c r="C26" s="10">
        <v>44652.7319097222</v>
      </c>
      <c r="D26" s="11" t="s">
        <v>117</v>
      </c>
      <c r="E26" s="12">
        <v>199.9</v>
      </c>
      <c r="F26" s="13" t="s">
        <v>118</v>
      </c>
      <c r="H26" s="9">
        <v>7336</v>
      </c>
      <c r="I26" s="10">
        <v>44652.7319097222</v>
      </c>
      <c r="J26" s="11" t="s">
        <v>117</v>
      </c>
      <c r="K26" s="12">
        <v>199.9</v>
      </c>
      <c r="L26" s="13" t="s">
        <v>118</v>
      </c>
    </row>
    <row r="27" s="4" customFormat="1" ht="15.6" spans="2:12">
      <c r="B27" s="9">
        <v>7334</v>
      </c>
      <c r="C27" s="10">
        <v>44652.7174768519</v>
      </c>
      <c r="D27" s="11" t="s">
        <v>117</v>
      </c>
      <c r="E27" s="12">
        <v>199.9</v>
      </c>
      <c r="F27" s="13" t="s">
        <v>120</v>
      </c>
      <c r="H27" s="9">
        <v>7334</v>
      </c>
      <c r="I27" s="10">
        <v>44652.7174768519</v>
      </c>
      <c r="J27" s="11" t="s">
        <v>117</v>
      </c>
      <c r="K27" s="12">
        <v>199.9</v>
      </c>
      <c r="L27" s="13" t="s">
        <v>120</v>
      </c>
    </row>
    <row r="28" s="4" customFormat="1" ht="15.6" spans="2:12">
      <c r="B28" s="9">
        <v>7333</v>
      </c>
      <c r="C28" s="10">
        <v>44652.7122453704</v>
      </c>
      <c r="D28" s="15" t="s">
        <v>119</v>
      </c>
      <c r="E28" s="12">
        <v>99.9</v>
      </c>
      <c r="F28" s="13" t="s">
        <v>118</v>
      </c>
      <c r="H28" s="9">
        <v>7333</v>
      </c>
      <c r="I28" s="10">
        <v>44652.7122453704</v>
      </c>
      <c r="J28" s="15" t="s">
        <v>119</v>
      </c>
      <c r="K28" s="12">
        <v>99.9</v>
      </c>
      <c r="L28" s="13" t="s">
        <v>118</v>
      </c>
    </row>
    <row r="29" s="4" customFormat="1" ht="15.6" spans="2:12">
      <c r="B29" s="9">
        <v>7329</v>
      </c>
      <c r="C29" s="10">
        <v>44652.606724537</v>
      </c>
      <c r="D29" s="11" t="s">
        <v>117</v>
      </c>
      <c r="E29" s="12">
        <v>199.9</v>
      </c>
      <c r="F29" s="13" t="s">
        <v>118</v>
      </c>
      <c r="H29" s="9">
        <v>7329</v>
      </c>
      <c r="I29" s="10">
        <v>44652.606724537</v>
      </c>
      <c r="J29" s="11" t="s">
        <v>117</v>
      </c>
      <c r="K29" s="12">
        <v>199.9</v>
      </c>
      <c r="L29" s="13" t="s">
        <v>118</v>
      </c>
    </row>
    <row r="30" s="4" customFormat="1" ht="15.6" spans="2:12">
      <c r="B30" s="9">
        <v>7328</v>
      </c>
      <c r="C30" s="10">
        <v>44652.6046759259</v>
      </c>
      <c r="D30" s="15" t="s">
        <v>121</v>
      </c>
      <c r="E30" s="12">
        <v>69.9</v>
      </c>
      <c r="F30" s="13" t="s">
        <v>118</v>
      </c>
      <c r="H30" s="9">
        <v>7328</v>
      </c>
      <c r="I30" s="10">
        <v>44652.6046759259</v>
      </c>
      <c r="J30" s="15" t="s">
        <v>121</v>
      </c>
      <c r="K30" s="12">
        <v>69.9</v>
      </c>
      <c r="L30" s="13" t="s">
        <v>118</v>
      </c>
    </row>
    <row r="31" s="4" customFormat="1" ht="15.6" spans="2:12">
      <c r="B31" s="9">
        <v>7327</v>
      </c>
      <c r="C31" s="10">
        <v>44652.5916319444</v>
      </c>
      <c r="D31" s="11" t="s">
        <v>117</v>
      </c>
      <c r="E31" s="12">
        <v>199.9</v>
      </c>
      <c r="F31" s="13" t="s">
        <v>120</v>
      </c>
      <c r="H31" s="9">
        <v>7327</v>
      </c>
      <c r="I31" s="10">
        <v>44652.5916319444</v>
      </c>
      <c r="J31" s="11" t="s">
        <v>117</v>
      </c>
      <c r="K31" s="12">
        <v>199.9</v>
      </c>
      <c r="L31" s="13" t="s">
        <v>120</v>
      </c>
    </row>
    <row r="32" s="4" customFormat="1" ht="15.6" spans="2:12">
      <c r="B32" s="9">
        <v>7326</v>
      </c>
      <c r="C32" s="10">
        <v>44652.5297222222</v>
      </c>
      <c r="D32" s="15" t="s">
        <v>121</v>
      </c>
      <c r="E32" s="12">
        <v>69.9</v>
      </c>
      <c r="F32" s="13" t="s">
        <v>118</v>
      </c>
      <c r="H32" s="9">
        <v>7326</v>
      </c>
      <c r="I32" s="10">
        <v>44652.5297222222</v>
      </c>
      <c r="J32" s="15" t="s">
        <v>121</v>
      </c>
      <c r="K32" s="12">
        <v>69.9</v>
      </c>
      <c r="L32" s="13" t="s">
        <v>118</v>
      </c>
    </row>
    <row r="33" s="4" customFormat="1" ht="15.6" spans="2:12">
      <c r="B33" s="9">
        <v>7325</v>
      </c>
      <c r="C33" s="10">
        <v>44652.4699305556</v>
      </c>
      <c r="D33" s="11" t="s">
        <v>117</v>
      </c>
      <c r="E33" s="12">
        <v>199.9</v>
      </c>
      <c r="F33" s="13" t="s">
        <v>120</v>
      </c>
      <c r="H33" s="9">
        <v>7325</v>
      </c>
      <c r="I33" s="10">
        <v>44652.4699305556</v>
      </c>
      <c r="J33" s="11" t="s">
        <v>117</v>
      </c>
      <c r="K33" s="12">
        <v>199.9</v>
      </c>
      <c r="L33" s="13" t="s">
        <v>120</v>
      </c>
    </row>
    <row r="34" s="4" customFormat="1" ht="15.6" spans="2:12">
      <c r="B34" s="9">
        <v>7324</v>
      </c>
      <c r="C34" s="10">
        <v>44652.462349537</v>
      </c>
      <c r="D34" s="15" t="s">
        <v>119</v>
      </c>
      <c r="E34" s="12">
        <v>99.9</v>
      </c>
      <c r="F34" s="13" t="s">
        <v>118</v>
      </c>
      <c r="H34" s="9">
        <v>7324</v>
      </c>
      <c r="I34" s="10">
        <v>44652.462349537</v>
      </c>
      <c r="J34" s="15" t="s">
        <v>119</v>
      </c>
      <c r="K34" s="12">
        <v>99.9</v>
      </c>
      <c r="L34" s="13" t="s">
        <v>118</v>
      </c>
    </row>
    <row r="35" s="4" customFormat="1" ht="15.6" spans="2:12">
      <c r="B35" s="9">
        <v>7319</v>
      </c>
      <c r="C35" s="10">
        <v>44652.2801388889</v>
      </c>
      <c r="D35" s="15" t="s">
        <v>121</v>
      </c>
      <c r="E35" s="12">
        <v>69.9</v>
      </c>
      <c r="F35" s="13" t="s">
        <v>120</v>
      </c>
      <c r="H35" s="9">
        <v>7319</v>
      </c>
      <c r="I35" s="10">
        <v>44652.2801388889</v>
      </c>
      <c r="J35" s="15" t="s">
        <v>121</v>
      </c>
      <c r="K35" s="12">
        <v>69.9</v>
      </c>
      <c r="L35" s="13" t="s">
        <v>120</v>
      </c>
    </row>
    <row r="36" s="4" customFormat="1" ht="15.6" spans="2:12">
      <c r="B36" s="9">
        <v>7318</v>
      </c>
      <c r="C36" s="10">
        <v>44652.23875</v>
      </c>
      <c r="D36" s="11" t="s">
        <v>117</v>
      </c>
      <c r="E36" s="12">
        <v>199.9</v>
      </c>
      <c r="F36" s="13" t="s">
        <v>118</v>
      </c>
      <c r="H36" s="9">
        <v>7318</v>
      </c>
      <c r="I36" s="10">
        <v>44652.23875</v>
      </c>
      <c r="J36" s="11" t="s">
        <v>117</v>
      </c>
      <c r="K36" s="12">
        <v>199.9</v>
      </c>
      <c r="L36" s="13" t="s">
        <v>118</v>
      </c>
    </row>
    <row r="37" s="4" customFormat="1" ht="15.6" spans="2:12">
      <c r="B37" s="9">
        <v>7311</v>
      </c>
      <c r="C37" s="10">
        <v>44652.0565972222</v>
      </c>
      <c r="D37" s="15" t="s">
        <v>121</v>
      </c>
      <c r="E37" s="12">
        <v>69.9</v>
      </c>
      <c r="F37" s="13" t="s">
        <v>120</v>
      </c>
      <c r="H37" s="9">
        <v>7311</v>
      </c>
      <c r="I37" s="10">
        <v>44652.0565972222</v>
      </c>
      <c r="J37" s="15" t="s">
        <v>121</v>
      </c>
      <c r="K37" s="12">
        <v>69.9</v>
      </c>
      <c r="L37" s="13" t="s">
        <v>120</v>
      </c>
    </row>
    <row r="38" s="4" customFormat="1" ht="15.6" spans="2:12">
      <c r="B38" s="9">
        <v>7309</v>
      </c>
      <c r="C38" s="10">
        <v>44651.8905787037</v>
      </c>
      <c r="D38" s="11" t="s">
        <v>117</v>
      </c>
      <c r="E38" s="12">
        <v>199.9</v>
      </c>
      <c r="F38" s="13" t="s">
        <v>118</v>
      </c>
      <c r="H38" s="9">
        <v>7309</v>
      </c>
      <c r="I38" s="10">
        <v>44651.8905787037</v>
      </c>
      <c r="J38" s="11" t="s">
        <v>117</v>
      </c>
      <c r="K38" s="12">
        <v>199.9</v>
      </c>
      <c r="L38" s="13" t="s">
        <v>118</v>
      </c>
    </row>
    <row r="39" s="4" customFormat="1" ht="15.6" spans="2:12">
      <c r="B39" s="9">
        <v>7308</v>
      </c>
      <c r="C39" s="10">
        <v>44651.8879976852</v>
      </c>
      <c r="D39" s="11" t="s">
        <v>117</v>
      </c>
      <c r="E39" s="12">
        <v>199.9</v>
      </c>
      <c r="F39" s="13" t="s">
        <v>118</v>
      </c>
      <c r="H39" s="9">
        <v>7308</v>
      </c>
      <c r="I39" s="10">
        <v>44651.8879976852</v>
      </c>
      <c r="J39" s="11" t="s">
        <v>117</v>
      </c>
      <c r="K39" s="12">
        <v>199.9</v>
      </c>
      <c r="L39" s="13" t="s">
        <v>118</v>
      </c>
    </row>
    <row r="40" s="4" customFormat="1" ht="15.6" spans="2:12">
      <c r="B40" s="9">
        <v>7306</v>
      </c>
      <c r="C40" s="10">
        <v>44651.7929398148</v>
      </c>
      <c r="D40" s="15" t="s">
        <v>121</v>
      </c>
      <c r="E40" s="12">
        <v>69.9</v>
      </c>
      <c r="F40" s="13" t="s">
        <v>122</v>
      </c>
      <c r="H40" s="9">
        <v>7306</v>
      </c>
      <c r="I40" s="10">
        <v>44651.7929398148</v>
      </c>
      <c r="J40" s="15" t="s">
        <v>121</v>
      </c>
      <c r="K40" s="12">
        <v>69.9</v>
      </c>
      <c r="L40" s="13" t="s">
        <v>122</v>
      </c>
    </row>
    <row r="41" s="4" customFormat="1" ht="15.6" spans="2:12">
      <c r="B41" s="9">
        <v>7303</v>
      </c>
      <c r="C41" s="10">
        <v>44651.7614351852</v>
      </c>
      <c r="D41" s="11" t="s">
        <v>117</v>
      </c>
      <c r="E41" s="12">
        <v>199.9</v>
      </c>
      <c r="F41" s="13" t="s">
        <v>120</v>
      </c>
      <c r="H41" s="9">
        <v>7303</v>
      </c>
      <c r="I41" s="10">
        <v>44651.7614351852</v>
      </c>
      <c r="J41" s="11" t="s">
        <v>117</v>
      </c>
      <c r="K41" s="12">
        <v>199.9</v>
      </c>
      <c r="L41" s="13" t="s">
        <v>120</v>
      </c>
    </row>
    <row r="42" s="4" customFormat="1" ht="15.6" spans="2:12">
      <c r="B42" s="9">
        <v>7302</v>
      </c>
      <c r="C42" s="10">
        <v>44651.7613078704</v>
      </c>
      <c r="D42" s="15" t="s">
        <v>119</v>
      </c>
      <c r="E42" s="12">
        <v>99.9</v>
      </c>
      <c r="F42" s="13" t="s">
        <v>122</v>
      </c>
      <c r="H42" s="9">
        <v>7302</v>
      </c>
      <c r="I42" s="10">
        <v>44651.7613078704</v>
      </c>
      <c r="J42" s="15" t="s">
        <v>119</v>
      </c>
      <c r="K42" s="12">
        <v>99.9</v>
      </c>
      <c r="L42" s="13" t="s">
        <v>122</v>
      </c>
    </row>
    <row r="43" s="4" customFormat="1" ht="15.6" spans="2:12">
      <c r="B43" s="9">
        <v>7298</v>
      </c>
      <c r="C43" s="10">
        <v>44651.7066203704</v>
      </c>
      <c r="D43" s="11" t="s">
        <v>117</v>
      </c>
      <c r="E43" s="12">
        <v>199.9</v>
      </c>
      <c r="F43" s="13" t="s">
        <v>118</v>
      </c>
      <c r="H43" s="9">
        <v>7298</v>
      </c>
      <c r="I43" s="10">
        <v>44651.7066203704</v>
      </c>
      <c r="J43" s="11" t="s">
        <v>117</v>
      </c>
      <c r="K43" s="12">
        <v>199.9</v>
      </c>
      <c r="L43" s="13" t="s">
        <v>118</v>
      </c>
    </row>
    <row r="44" s="4" customFormat="1" ht="15.6" spans="2:12">
      <c r="B44" s="9">
        <v>7295</v>
      </c>
      <c r="C44" s="10">
        <v>44651.6326388889</v>
      </c>
      <c r="D44" s="15" t="s">
        <v>121</v>
      </c>
      <c r="E44" s="12">
        <v>69.9</v>
      </c>
      <c r="F44" s="13" t="s">
        <v>118</v>
      </c>
      <c r="H44" s="9">
        <v>7295</v>
      </c>
      <c r="I44" s="10">
        <v>44651.6326388889</v>
      </c>
      <c r="J44" s="15" t="s">
        <v>121</v>
      </c>
      <c r="K44" s="12">
        <v>69.9</v>
      </c>
      <c r="L44" s="13" t="s">
        <v>118</v>
      </c>
    </row>
    <row r="45" s="4" customFormat="1" ht="15.6" spans="2:12">
      <c r="B45" s="9">
        <v>7294</v>
      </c>
      <c r="C45" s="10">
        <v>44651.6303125</v>
      </c>
      <c r="D45" s="11" t="s">
        <v>117</v>
      </c>
      <c r="E45" s="12">
        <v>199.9</v>
      </c>
      <c r="F45" s="13" t="s">
        <v>120</v>
      </c>
      <c r="H45" s="9">
        <v>7294</v>
      </c>
      <c r="I45" s="10">
        <v>44651.6303125</v>
      </c>
      <c r="J45" s="11" t="s">
        <v>117</v>
      </c>
      <c r="K45" s="12">
        <v>199.9</v>
      </c>
      <c r="L45" s="13" t="s">
        <v>120</v>
      </c>
    </row>
    <row r="46" s="4" customFormat="1" ht="15.6" spans="2:12">
      <c r="B46" s="9">
        <v>7293</v>
      </c>
      <c r="C46" s="10">
        <v>44651.6227662037</v>
      </c>
      <c r="D46" s="15" t="s">
        <v>119</v>
      </c>
      <c r="E46" s="12">
        <v>99.9</v>
      </c>
      <c r="F46" s="13" t="s">
        <v>122</v>
      </c>
      <c r="H46" s="9">
        <v>7293</v>
      </c>
      <c r="I46" s="10">
        <v>44651.6227662037</v>
      </c>
      <c r="J46" s="15" t="s">
        <v>119</v>
      </c>
      <c r="K46" s="12">
        <v>99.9</v>
      </c>
      <c r="L46" s="13" t="s">
        <v>122</v>
      </c>
    </row>
    <row r="47" s="4" customFormat="1" ht="15.6" spans="2:12">
      <c r="B47" s="9">
        <v>7289</v>
      </c>
      <c r="C47" s="10">
        <v>44651.585462963</v>
      </c>
      <c r="D47" s="11" t="s">
        <v>117</v>
      </c>
      <c r="E47" s="12">
        <v>199.9</v>
      </c>
      <c r="F47" s="13" t="s">
        <v>118</v>
      </c>
      <c r="H47" s="9">
        <v>7289</v>
      </c>
      <c r="I47" s="10">
        <v>44651.585462963</v>
      </c>
      <c r="J47" s="11" t="s">
        <v>117</v>
      </c>
      <c r="K47" s="12">
        <v>199.9</v>
      </c>
      <c r="L47" s="13" t="s">
        <v>118</v>
      </c>
    </row>
    <row r="48" s="4" customFormat="1" ht="15.6" spans="2:12">
      <c r="B48" s="9">
        <v>7287</v>
      </c>
      <c r="C48" s="10">
        <v>44651.5319444444</v>
      </c>
      <c r="D48" s="15" t="s">
        <v>121</v>
      </c>
      <c r="E48" s="12">
        <v>69.9</v>
      </c>
      <c r="F48" s="13" t="s">
        <v>122</v>
      </c>
      <c r="H48" s="9">
        <v>7287</v>
      </c>
      <c r="I48" s="10">
        <v>44651.5319444444</v>
      </c>
      <c r="J48" s="15" t="s">
        <v>121</v>
      </c>
      <c r="K48" s="12">
        <v>69.9</v>
      </c>
      <c r="L48" s="13" t="s">
        <v>122</v>
      </c>
    </row>
    <row r="49" s="4" customFormat="1" ht="15.6" spans="2:12">
      <c r="B49" s="9">
        <v>7285</v>
      </c>
      <c r="C49" s="10">
        <v>44651.4935069444</v>
      </c>
      <c r="D49" s="11" t="s">
        <v>117</v>
      </c>
      <c r="E49" s="12">
        <v>199.9</v>
      </c>
      <c r="F49" s="13" t="s">
        <v>118</v>
      </c>
      <c r="H49" s="9">
        <v>7285</v>
      </c>
      <c r="I49" s="10">
        <v>44651.4935069444</v>
      </c>
      <c r="J49" s="11" t="s">
        <v>117</v>
      </c>
      <c r="K49" s="12">
        <v>199.9</v>
      </c>
      <c r="L49" s="13" t="s">
        <v>118</v>
      </c>
    </row>
    <row r="50" s="4" customFormat="1" ht="15.6" spans="2:12">
      <c r="B50" s="9">
        <v>7282</v>
      </c>
      <c r="C50" s="10">
        <v>44651.4507175926</v>
      </c>
      <c r="D50" s="15" t="s">
        <v>121</v>
      </c>
      <c r="E50" s="12">
        <v>69.9</v>
      </c>
      <c r="F50" s="13" t="s">
        <v>122</v>
      </c>
      <c r="H50" s="9">
        <v>7282</v>
      </c>
      <c r="I50" s="10">
        <v>44651.4507175926</v>
      </c>
      <c r="J50" s="15" t="s">
        <v>121</v>
      </c>
      <c r="K50" s="12">
        <v>69.9</v>
      </c>
      <c r="L50" s="13" t="s">
        <v>122</v>
      </c>
    </row>
    <row r="51" s="4" customFormat="1" ht="15.6" spans="2:12">
      <c r="B51" s="9">
        <v>7281</v>
      </c>
      <c r="C51" s="10">
        <v>44651.447037037</v>
      </c>
      <c r="D51" s="11" t="s">
        <v>117</v>
      </c>
      <c r="E51" s="12">
        <v>199.9</v>
      </c>
      <c r="F51" s="13" t="s">
        <v>118</v>
      </c>
      <c r="H51" s="9">
        <v>7281</v>
      </c>
      <c r="I51" s="10">
        <v>44651.447037037</v>
      </c>
      <c r="J51" s="11" t="s">
        <v>117</v>
      </c>
      <c r="K51" s="12">
        <v>199.9</v>
      </c>
      <c r="L51" s="13" t="s">
        <v>118</v>
      </c>
    </row>
    <row r="52" s="4" customFormat="1" ht="15.6" spans="2:12">
      <c r="B52" s="9">
        <v>7278</v>
      </c>
      <c r="C52" s="10">
        <v>44651.3948032407</v>
      </c>
      <c r="D52" s="15" t="s">
        <v>119</v>
      </c>
      <c r="E52" s="12">
        <v>99.9</v>
      </c>
      <c r="F52" s="13" t="s">
        <v>118</v>
      </c>
      <c r="H52" s="9">
        <v>7278</v>
      </c>
      <c r="I52" s="10">
        <v>44651.3948032407</v>
      </c>
      <c r="J52" s="15" t="s">
        <v>119</v>
      </c>
      <c r="K52" s="12">
        <v>99.9</v>
      </c>
      <c r="L52" s="13" t="s">
        <v>118</v>
      </c>
    </row>
    <row r="53" s="4" customFormat="1" ht="15.6" spans="2:12">
      <c r="B53" s="9">
        <v>7276</v>
      </c>
      <c r="C53" s="10">
        <v>44651.3252893519</v>
      </c>
      <c r="D53" s="11" t="s">
        <v>117</v>
      </c>
      <c r="E53" s="12">
        <v>199.9</v>
      </c>
      <c r="F53" s="13" t="s">
        <v>120</v>
      </c>
      <c r="H53" s="9">
        <v>7276</v>
      </c>
      <c r="I53" s="10">
        <v>44651.3252893519</v>
      </c>
      <c r="J53" s="11" t="s">
        <v>117</v>
      </c>
      <c r="K53" s="12">
        <v>199.9</v>
      </c>
      <c r="L53" s="13" t="s">
        <v>120</v>
      </c>
    </row>
    <row r="54" s="4" customFormat="1" ht="15.6" spans="2:12">
      <c r="B54" s="9">
        <v>7275</v>
      </c>
      <c r="C54" s="10">
        <v>44651.3160069444</v>
      </c>
      <c r="D54" s="15" t="s">
        <v>121</v>
      </c>
      <c r="E54" s="12">
        <v>69.9</v>
      </c>
      <c r="F54" s="13" t="s">
        <v>122</v>
      </c>
      <c r="H54" s="9">
        <v>7275</v>
      </c>
      <c r="I54" s="10">
        <v>44651.3160069444</v>
      </c>
      <c r="J54" s="15" t="s">
        <v>121</v>
      </c>
      <c r="K54" s="12">
        <v>69.9</v>
      </c>
      <c r="L54" s="13" t="s">
        <v>122</v>
      </c>
    </row>
    <row r="55" s="4" customFormat="1" ht="15.6" spans="2:12">
      <c r="B55" s="9">
        <v>7270</v>
      </c>
      <c r="C55" s="10">
        <v>44651.1405671296</v>
      </c>
      <c r="D55" s="11" t="s">
        <v>117</v>
      </c>
      <c r="E55" s="12">
        <v>199.9</v>
      </c>
      <c r="F55" s="13" t="s">
        <v>118</v>
      </c>
      <c r="H55" s="9">
        <v>7270</v>
      </c>
      <c r="I55" s="10">
        <v>44651.1405671296</v>
      </c>
      <c r="J55" s="11" t="s">
        <v>117</v>
      </c>
      <c r="K55" s="12">
        <v>199.9</v>
      </c>
      <c r="L55" s="13" t="s">
        <v>118</v>
      </c>
    </row>
    <row r="56" s="4" customFormat="1" ht="15.6" spans="2:12">
      <c r="B56" s="9">
        <v>7268</v>
      </c>
      <c r="C56" s="10">
        <v>44651.1061805556</v>
      </c>
      <c r="D56" s="15" t="s">
        <v>121</v>
      </c>
      <c r="E56" s="12">
        <v>69.9</v>
      </c>
      <c r="F56" s="13" t="s">
        <v>118</v>
      </c>
      <c r="H56" s="9">
        <v>7268</v>
      </c>
      <c r="I56" s="10">
        <v>44651.1061805556</v>
      </c>
      <c r="J56" s="15" t="s">
        <v>121</v>
      </c>
      <c r="K56" s="12">
        <v>69.9</v>
      </c>
      <c r="L56" s="13" t="s">
        <v>118</v>
      </c>
    </row>
    <row r="57" s="4" customFormat="1" ht="15.6" spans="2:12">
      <c r="B57" s="9">
        <v>7267</v>
      </c>
      <c r="C57" s="10">
        <v>44651.0688888889</v>
      </c>
      <c r="D57" s="15" t="s">
        <v>119</v>
      </c>
      <c r="E57" s="12">
        <v>99.9</v>
      </c>
      <c r="F57" s="13" t="s">
        <v>118</v>
      </c>
      <c r="H57" s="9">
        <v>7267</v>
      </c>
      <c r="I57" s="10">
        <v>44651.0688888889</v>
      </c>
      <c r="J57" s="15" t="s">
        <v>119</v>
      </c>
      <c r="K57" s="12">
        <v>99.9</v>
      </c>
      <c r="L57" s="13" t="s">
        <v>118</v>
      </c>
    </row>
    <row r="58" s="4" customFormat="1" ht="15.6" spans="2:12">
      <c r="B58" s="9">
        <v>7265</v>
      </c>
      <c r="C58" s="10">
        <v>44651.0558912037</v>
      </c>
      <c r="D58" s="11" t="s">
        <v>117</v>
      </c>
      <c r="E58" s="12">
        <v>199.9</v>
      </c>
      <c r="F58" s="13" t="s">
        <v>118</v>
      </c>
      <c r="H58" s="9">
        <v>7265</v>
      </c>
      <c r="I58" s="10">
        <v>44651.0558912037</v>
      </c>
      <c r="J58" s="11" t="s">
        <v>117</v>
      </c>
      <c r="K58" s="12">
        <v>199.9</v>
      </c>
      <c r="L58" s="13" t="s">
        <v>118</v>
      </c>
    </row>
    <row r="59" s="4" customFormat="1" ht="15.6" spans="2:12">
      <c r="B59" s="9">
        <v>7261</v>
      </c>
      <c r="C59" s="10">
        <v>44651.0000347222</v>
      </c>
      <c r="D59" s="15" t="s">
        <v>121</v>
      </c>
      <c r="E59" s="12">
        <v>69.9</v>
      </c>
      <c r="F59" s="13" t="s">
        <v>122</v>
      </c>
      <c r="H59" s="9">
        <v>7261</v>
      </c>
      <c r="I59" s="10">
        <v>44651.0000347222</v>
      </c>
      <c r="J59" s="15" t="s">
        <v>121</v>
      </c>
      <c r="K59" s="12">
        <v>69.9</v>
      </c>
      <c r="L59" s="13" t="s">
        <v>122</v>
      </c>
    </row>
    <row r="60" s="4" customFormat="1" ht="15.6" spans="2:12">
      <c r="B60" s="9">
        <v>7255</v>
      </c>
      <c r="C60" s="10">
        <v>44650.9210185185</v>
      </c>
      <c r="D60" s="11" t="s">
        <v>117</v>
      </c>
      <c r="E60" s="12">
        <v>199.9</v>
      </c>
      <c r="F60" s="13" t="s">
        <v>118</v>
      </c>
      <c r="H60" s="9">
        <v>7255</v>
      </c>
      <c r="I60" s="10">
        <v>44650.9210185185</v>
      </c>
      <c r="J60" s="11" t="s">
        <v>117</v>
      </c>
      <c r="K60" s="12">
        <v>199.9</v>
      </c>
      <c r="L60" s="13" t="s">
        <v>118</v>
      </c>
    </row>
    <row r="61" s="4" customFormat="1" ht="15.6" spans="2:12">
      <c r="B61" s="9">
        <v>7254</v>
      </c>
      <c r="C61" s="10">
        <v>44650.9202199074</v>
      </c>
      <c r="D61" s="15" t="s">
        <v>119</v>
      </c>
      <c r="E61" s="12">
        <v>99.9</v>
      </c>
      <c r="F61" s="13" t="s">
        <v>118</v>
      </c>
      <c r="H61" s="9">
        <v>7254</v>
      </c>
      <c r="I61" s="10">
        <v>44650.9202199074</v>
      </c>
      <c r="J61" s="15" t="s">
        <v>119</v>
      </c>
      <c r="K61" s="12">
        <v>99.9</v>
      </c>
      <c r="L61" s="13" t="s">
        <v>118</v>
      </c>
    </row>
    <row r="62" s="4" customFormat="1" ht="15.6" spans="2:12">
      <c r="B62" s="9">
        <v>7249</v>
      </c>
      <c r="C62" s="10">
        <v>44650.8733564815</v>
      </c>
      <c r="D62" s="11" t="s">
        <v>117</v>
      </c>
      <c r="E62" s="12">
        <v>199.9</v>
      </c>
      <c r="F62" s="13" t="s">
        <v>120</v>
      </c>
      <c r="H62" s="9">
        <v>7249</v>
      </c>
      <c r="I62" s="10">
        <v>44650.8733564815</v>
      </c>
      <c r="J62" s="11" t="s">
        <v>117</v>
      </c>
      <c r="K62" s="12">
        <v>199.9</v>
      </c>
      <c r="L62" s="13" t="s">
        <v>120</v>
      </c>
    </row>
    <row r="63" s="4" customFormat="1" ht="15.6" spans="2:12">
      <c r="B63" s="9">
        <v>7246</v>
      </c>
      <c r="C63" s="10">
        <v>44650.8414236111</v>
      </c>
      <c r="D63" s="15" t="s">
        <v>121</v>
      </c>
      <c r="E63" s="12">
        <v>69.9</v>
      </c>
      <c r="F63" s="13" t="s">
        <v>118</v>
      </c>
      <c r="H63" s="9">
        <v>7246</v>
      </c>
      <c r="I63" s="10">
        <v>44650.8414236111</v>
      </c>
      <c r="J63" s="15" t="s">
        <v>121</v>
      </c>
      <c r="K63" s="12">
        <v>69.9</v>
      </c>
      <c r="L63" s="13" t="s">
        <v>118</v>
      </c>
    </row>
    <row r="64" s="4" customFormat="1" ht="15.6" spans="2:12">
      <c r="B64" s="9">
        <v>7245</v>
      </c>
      <c r="C64" s="10">
        <v>44650.8184953704</v>
      </c>
      <c r="D64" s="11" t="s">
        <v>117</v>
      </c>
      <c r="E64" s="12">
        <v>199.9</v>
      </c>
      <c r="F64" s="13" t="s">
        <v>118</v>
      </c>
      <c r="H64" s="9">
        <v>7245</v>
      </c>
      <c r="I64" s="10">
        <v>44650.8184953704</v>
      </c>
      <c r="J64" s="11" t="s">
        <v>117</v>
      </c>
      <c r="K64" s="12">
        <v>199.9</v>
      </c>
      <c r="L64" s="13" t="s">
        <v>118</v>
      </c>
    </row>
    <row r="65" s="4" customFormat="1" ht="15.6" spans="2:12">
      <c r="B65" s="9">
        <v>7240</v>
      </c>
      <c r="C65" s="10">
        <v>44650.7819328704</v>
      </c>
      <c r="D65" s="11" t="s">
        <v>117</v>
      </c>
      <c r="E65" s="12">
        <v>199.9</v>
      </c>
      <c r="F65" s="13" t="s">
        <v>118</v>
      </c>
      <c r="H65" s="9">
        <v>7240</v>
      </c>
      <c r="I65" s="10">
        <v>44650.7819328704</v>
      </c>
      <c r="J65" s="11" t="s">
        <v>117</v>
      </c>
      <c r="K65" s="12">
        <v>199.9</v>
      </c>
      <c r="L65" s="13" t="s">
        <v>118</v>
      </c>
    </row>
    <row r="66" s="4" customFormat="1" ht="15.6" spans="2:12">
      <c r="B66" s="9">
        <v>7239</v>
      </c>
      <c r="C66" s="10">
        <v>44650.7809837963</v>
      </c>
      <c r="D66" s="15" t="s">
        <v>119</v>
      </c>
      <c r="E66" s="12">
        <v>99.9</v>
      </c>
      <c r="F66" s="13" t="s">
        <v>122</v>
      </c>
      <c r="H66" s="9">
        <v>7239</v>
      </c>
      <c r="I66" s="10">
        <v>44650.7809837963</v>
      </c>
      <c r="J66" s="15" t="s">
        <v>119</v>
      </c>
      <c r="K66" s="12">
        <v>99.9</v>
      </c>
      <c r="L66" s="13" t="s">
        <v>122</v>
      </c>
    </row>
    <row r="67" s="4" customFormat="1" ht="15.6" spans="2:12">
      <c r="B67" s="9">
        <v>7238</v>
      </c>
      <c r="C67" s="10">
        <v>44650.7566782407</v>
      </c>
      <c r="D67" s="11" t="s">
        <v>117</v>
      </c>
      <c r="E67" s="12">
        <v>199.9</v>
      </c>
      <c r="F67" s="13" t="s">
        <v>118</v>
      </c>
      <c r="H67" s="9">
        <v>7238</v>
      </c>
      <c r="I67" s="10">
        <v>44650.7566782407</v>
      </c>
      <c r="J67" s="11" t="s">
        <v>117</v>
      </c>
      <c r="K67" s="12">
        <v>199.9</v>
      </c>
      <c r="L67" s="13" t="s">
        <v>118</v>
      </c>
    </row>
    <row r="68" s="4" customFormat="1" ht="15.6" spans="2:12">
      <c r="B68" s="9">
        <v>7231</v>
      </c>
      <c r="C68" s="10">
        <v>44650.6690509259</v>
      </c>
      <c r="D68" s="11" t="s">
        <v>117</v>
      </c>
      <c r="E68" s="12">
        <v>199.9</v>
      </c>
      <c r="F68" s="13" t="s">
        <v>118</v>
      </c>
      <c r="H68" s="9">
        <v>7231</v>
      </c>
      <c r="I68" s="10">
        <v>44650.6690509259</v>
      </c>
      <c r="J68" s="11" t="s">
        <v>117</v>
      </c>
      <c r="K68" s="12">
        <v>199.9</v>
      </c>
      <c r="L68" s="13" t="s">
        <v>118</v>
      </c>
    </row>
    <row r="69" s="4" customFormat="1" ht="15.6" spans="2:12">
      <c r="B69" s="9">
        <v>7227</v>
      </c>
      <c r="C69" s="10">
        <v>44650.6453472222</v>
      </c>
      <c r="D69" s="15" t="s">
        <v>119</v>
      </c>
      <c r="E69" s="12">
        <v>99.9</v>
      </c>
      <c r="F69" s="13" t="s">
        <v>120</v>
      </c>
      <c r="H69" s="9">
        <v>7227</v>
      </c>
      <c r="I69" s="10">
        <v>44650.6453472222</v>
      </c>
      <c r="J69" s="15" t="s">
        <v>119</v>
      </c>
      <c r="K69" s="12">
        <v>99.9</v>
      </c>
      <c r="L69" s="13" t="s">
        <v>120</v>
      </c>
    </row>
    <row r="70" s="4" customFormat="1" ht="15.6" spans="2:12">
      <c r="B70" s="9">
        <v>7223</v>
      </c>
      <c r="C70" s="10">
        <v>44650.5977777778</v>
      </c>
      <c r="D70" s="11" t="s">
        <v>117</v>
      </c>
      <c r="E70" s="12">
        <v>199.9</v>
      </c>
      <c r="F70" s="13" t="s">
        <v>118</v>
      </c>
      <c r="H70" s="9">
        <v>7223</v>
      </c>
      <c r="I70" s="10">
        <v>44650.5977777778</v>
      </c>
      <c r="J70" s="11" t="s">
        <v>117</v>
      </c>
      <c r="K70" s="12">
        <v>199.9</v>
      </c>
      <c r="L70" s="13" t="s">
        <v>118</v>
      </c>
    </row>
    <row r="71" s="4" customFormat="1" ht="15.6" spans="2:12">
      <c r="B71" s="9">
        <v>7221</v>
      </c>
      <c r="C71" s="10">
        <v>44650.5849074074</v>
      </c>
      <c r="D71" s="15" t="s">
        <v>121</v>
      </c>
      <c r="E71" s="12">
        <v>69.9</v>
      </c>
      <c r="F71" s="13" t="s">
        <v>118</v>
      </c>
      <c r="H71" s="9">
        <v>7221</v>
      </c>
      <c r="I71" s="10">
        <v>44650.5849074074</v>
      </c>
      <c r="J71" s="15" t="s">
        <v>121</v>
      </c>
      <c r="K71" s="12">
        <v>69.9</v>
      </c>
      <c r="L71" s="13" t="s">
        <v>118</v>
      </c>
    </row>
    <row r="72" s="4" customFormat="1" ht="15.6" spans="2:12">
      <c r="B72" s="9">
        <v>7220</v>
      </c>
      <c r="C72" s="10">
        <v>44650.5592361111</v>
      </c>
      <c r="D72" s="11" t="s">
        <v>117</v>
      </c>
      <c r="E72" s="12">
        <v>199.9</v>
      </c>
      <c r="F72" s="13" t="s">
        <v>118</v>
      </c>
      <c r="H72" s="9">
        <v>7220</v>
      </c>
      <c r="I72" s="10">
        <v>44650.5592361111</v>
      </c>
      <c r="J72" s="11" t="s">
        <v>117</v>
      </c>
      <c r="K72" s="12">
        <v>199.9</v>
      </c>
      <c r="L72" s="13" t="s">
        <v>118</v>
      </c>
    </row>
    <row r="73" s="4" customFormat="1" ht="15.6" spans="2:12">
      <c r="B73" s="9">
        <v>7212</v>
      </c>
      <c r="C73" s="10">
        <v>44650.3972222222</v>
      </c>
      <c r="D73" s="15" t="s">
        <v>119</v>
      </c>
      <c r="E73" s="12">
        <v>99.9</v>
      </c>
      <c r="F73" s="13" t="s">
        <v>122</v>
      </c>
      <c r="H73" s="9">
        <v>7212</v>
      </c>
      <c r="I73" s="10">
        <v>44650.3972222222</v>
      </c>
      <c r="J73" s="15" t="s">
        <v>119</v>
      </c>
      <c r="K73" s="12">
        <v>99.9</v>
      </c>
      <c r="L73" s="13" t="s">
        <v>122</v>
      </c>
    </row>
    <row r="74" s="4" customFormat="1" ht="15.6" spans="2:12">
      <c r="B74" s="9">
        <v>7211</v>
      </c>
      <c r="C74" s="10">
        <v>44650.3885069444</v>
      </c>
      <c r="D74" s="11" t="s">
        <v>117</v>
      </c>
      <c r="E74" s="12">
        <v>199.9</v>
      </c>
      <c r="F74" s="13" t="s">
        <v>118</v>
      </c>
      <c r="H74" s="9">
        <v>7211</v>
      </c>
      <c r="I74" s="10">
        <v>44650.3885069444</v>
      </c>
      <c r="J74" s="11" t="s">
        <v>117</v>
      </c>
      <c r="K74" s="12">
        <v>199.9</v>
      </c>
      <c r="L74" s="13" t="s">
        <v>118</v>
      </c>
    </row>
    <row r="75" s="4" customFormat="1" ht="15.6" spans="2:12">
      <c r="B75" s="9">
        <v>7210</v>
      </c>
      <c r="C75" s="10">
        <v>44650.2680671296</v>
      </c>
      <c r="D75" s="15" t="s">
        <v>121</v>
      </c>
      <c r="E75" s="12">
        <v>69.9</v>
      </c>
      <c r="F75" s="13" t="s">
        <v>118</v>
      </c>
      <c r="H75" s="9">
        <v>7210</v>
      </c>
      <c r="I75" s="10">
        <v>44650.2680671296</v>
      </c>
      <c r="J75" s="15" t="s">
        <v>121</v>
      </c>
      <c r="K75" s="12">
        <v>69.9</v>
      </c>
      <c r="L75" s="13" t="s">
        <v>118</v>
      </c>
    </row>
    <row r="76" s="4" customFormat="1" ht="15.6" spans="2:12">
      <c r="B76" s="9">
        <v>7209</v>
      </c>
      <c r="C76" s="10">
        <v>44650.2541319444</v>
      </c>
      <c r="D76" s="11" t="s">
        <v>117</v>
      </c>
      <c r="E76" s="12">
        <v>199.9</v>
      </c>
      <c r="F76" s="13" t="s">
        <v>120</v>
      </c>
      <c r="H76" s="9">
        <v>7209</v>
      </c>
      <c r="I76" s="10">
        <v>44650.2541319444</v>
      </c>
      <c r="J76" s="11" t="s">
        <v>117</v>
      </c>
      <c r="K76" s="12">
        <v>199.9</v>
      </c>
      <c r="L76" s="13" t="s">
        <v>120</v>
      </c>
    </row>
    <row r="77" s="4" customFormat="1" ht="15.6" spans="2:12">
      <c r="B77" s="9">
        <v>7207</v>
      </c>
      <c r="C77" s="10">
        <v>44650.1965162037</v>
      </c>
      <c r="D77" s="11" t="s">
        <v>117</v>
      </c>
      <c r="E77" s="12">
        <v>199.9</v>
      </c>
      <c r="F77" s="13" t="s">
        <v>118</v>
      </c>
      <c r="H77" s="9">
        <v>7207</v>
      </c>
      <c r="I77" s="10">
        <v>44650.1965162037</v>
      </c>
      <c r="J77" s="11" t="s">
        <v>117</v>
      </c>
      <c r="K77" s="12">
        <v>199.9</v>
      </c>
      <c r="L77" s="13" t="s">
        <v>118</v>
      </c>
    </row>
    <row r="78" s="4" customFormat="1" ht="15.6" spans="2:12">
      <c r="B78" s="9">
        <v>7206</v>
      </c>
      <c r="C78" s="10">
        <v>44650.1963194444</v>
      </c>
      <c r="D78" s="15" t="s">
        <v>119</v>
      </c>
      <c r="E78" s="12">
        <v>99.9</v>
      </c>
      <c r="F78" s="13" t="s">
        <v>118</v>
      </c>
      <c r="H78" s="9">
        <v>7206</v>
      </c>
      <c r="I78" s="10">
        <v>44650.1963194444</v>
      </c>
      <c r="J78" s="15" t="s">
        <v>119</v>
      </c>
      <c r="K78" s="12">
        <v>99.9</v>
      </c>
      <c r="L78" s="13" t="s">
        <v>118</v>
      </c>
    </row>
    <row r="79" s="4" customFormat="1" ht="15.6" spans="2:12">
      <c r="B79" s="9">
        <v>7204</v>
      </c>
      <c r="C79" s="10">
        <v>44650.1922222222</v>
      </c>
      <c r="D79" s="11" t="s">
        <v>117</v>
      </c>
      <c r="E79" s="12">
        <v>199.9</v>
      </c>
      <c r="F79" s="13" t="s">
        <v>118</v>
      </c>
      <c r="H79" s="9">
        <v>7204</v>
      </c>
      <c r="I79" s="10">
        <v>44650.1922222222</v>
      </c>
      <c r="J79" s="11" t="s">
        <v>117</v>
      </c>
      <c r="K79" s="12">
        <v>199.9</v>
      </c>
      <c r="L79" s="13" t="s">
        <v>118</v>
      </c>
    </row>
    <row r="80" s="4" customFormat="1" ht="15.6" spans="2:12">
      <c r="B80" s="9">
        <v>7202</v>
      </c>
      <c r="C80" s="10">
        <v>44650.1847453704</v>
      </c>
      <c r="D80" s="15" t="s">
        <v>119</v>
      </c>
      <c r="E80" s="12">
        <v>99.9</v>
      </c>
      <c r="F80" s="13" t="s">
        <v>118</v>
      </c>
      <c r="H80" s="9">
        <v>7202</v>
      </c>
      <c r="I80" s="10">
        <v>44650.1847453704</v>
      </c>
      <c r="J80" s="15" t="s">
        <v>119</v>
      </c>
      <c r="K80" s="12">
        <v>99.9</v>
      </c>
      <c r="L80" s="13" t="s">
        <v>118</v>
      </c>
    </row>
    <row r="81" s="4" customFormat="1" ht="15.6" spans="2:12">
      <c r="B81" s="9">
        <v>7201</v>
      </c>
      <c r="C81" s="10">
        <v>44650.1737268519</v>
      </c>
      <c r="D81" s="11" t="s">
        <v>117</v>
      </c>
      <c r="E81" s="12">
        <v>199.9</v>
      </c>
      <c r="F81" s="13" t="s">
        <v>118</v>
      </c>
      <c r="H81" s="9">
        <v>7201</v>
      </c>
      <c r="I81" s="10">
        <v>44650.1737268519</v>
      </c>
      <c r="J81" s="11" t="s">
        <v>117</v>
      </c>
      <c r="K81" s="12">
        <v>199.9</v>
      </c>
      <c r="L81" s="13" t="s">
        <v>118</v>
      </c>
    </row>
    <row r="82" s="4" customFormat="1" ht="15.6" spans="2:12">
      <c r="B82" s="9">
        <v>7197</v>
      </c>
      <c r="C82" s="10">
        <v>44650.0788657407</v>
      </c>
      <c r="D82" s="11" t="s">
        <v>117</v>
      </c>
      <c r="E82" s="12">
        <v>199.9</v>
      </c>
      <c r="F82" s="13" t="s">
        <v>118</v>
      </c>
      <c r="H82" s="9">
        <v>7197</v>
      </c>
      <c r="I82" s="10">
        <v>44650.0788657407</v>
      </c>
      <c r="J82" s="11" t="s">
        <v>117</v>
      </c>
      <c r="K82" s="12">
        <v>199.9</v>
      </c>
      <c r="L82" s="13" t="s">
        <v>118</v>
      </c>
    </row>
    <row r="83" s="4" customFormat="1" ht="15.6" spans="2:12">
      <c r="B83" s="9">
        <v>7196</v>
      </c>
      <c r="C83" s="10">
        <v>44650.0749768519</v>
      </c>
      <c r="D83" s="15" t="s">
        <v>119</v>
      </c>
      <c r="E83" s="12">
        <v>99.9</v>
      </c>
      <c r="F83" s="13" t="s">
        <v>118</v>
      </c>
      <c r="H83" s="9">
        <v>7196</v>
      </c>
      <c r="I83" s="10">
        <v>44650.0749768519</v>
      </c>
      <c r="J83" s="15" t="s">
        <v>119</v>
      </c>
      <c r="K83" s="12">
        <v>99.9</v>
      </c>
      <c r="L83" s="13" t="s">
        <v>118</v>
      </c>
    </row>
    <row r="84" s="4" customFormat="1" ht="15.6" spans="2:12">
      <c r="B84" s="9">
        <v>7195</v>
      </c>
      <c r="C84" s="10">
        <v>44650.0697222222</v>
      </c>
      <c r="D84" s="15" t="s">
        <v>119</v>
      </c>
      <c r="E84" s="12">
        <v>99.9</v>
      </c>
      <c r="F84" s="13" t="s">
        <v>118</v>
      </c>
      <c r="H84" s="9">
        <v>7195</v>
      </c>
      <c r="I84" s="10">
        <v>44650.0697222222</v>
      </c>
      <c r="J84" s="15" t="s">
        <v>119</v>
      </c>
      <c r="K84" s="12">
        <v>99.9</v>
      </c>
      <c r="L84" s="13" t="s">
        <v>118</v>
      </c>
    </row>
    <row r="85" s="4" customFormat="1" ht="15.6" spans="2:12">
      <c r="B85" s="9">
        <v>7194</v>
      </c>
      <c r="C85" s="10">
        <v>44650.0655439815</v>
      </c>
      <c r="D85" s="11" t="s">
        <v>117</v>
      </c>
      <c r="E85" s="12">
        <v>199.9</v>
      </c>
      <c r="F85" s="13" t="s">
        <v>118</v>
      </c>
      <c r="H85" s="9">
        <v>7194</v>
      </c>
      <c r="I85" s="10">
        <v>44650.0655439815</v>
      </c>
      <c r="J85" s="11" t="s">
        <v>117</v>
      </c>
      <c r="K85" s="12">
        <v>199.9</v>
      </c>
      <c r="L85" s="13" t="s">
        <v>118</v>
      </c>
    </row>
    <row r="86" s="4" customFormat="1" ht="15.6" spans="2:12">
      <c r="B86" s="9">
        <v>7192</v>
      </c>
      <c r="C86" s="10">
        <v>44650.0358912037</v>
      </c>
      <c r="D86" s="11" t="s">
        <v>117</v>
      </c>
      <c r="E86" s="12">
        <v>199.9</v>
      </c>
      <c r="F86" s="13" t="s">
        <v>120</v>
      </c>
      <c r="H86" s="9">
        <v>7192</v>
      </c>
      <c r="I86" s="10">
        <v>44650.0358912037</v>
      </c>
      <c r="J86" s="11" t="s">
        <v>117</v>
      </c>
      <c r="K86" s="12">
        <v>199.9</v>
      </c>
      <c r="L86" s="13" t="s">
        <v>120</v>
      </c>
    </row>
    <row r="87" s="4" customFormat="1" ht="15.6" spans="2:12">
      <c r="B87" s="9">
        <v>7181</v>
      </c>
      <c r="C87" s="10">
        <v>44649.9641319444</v>
      </c>
      <c r="D87" s="11" t="s">
        <v>117</v>
      </c>
      <c r="E87" s="12">
        <v>199.9</v>
      </c>
      <c r="F87" s="13" t="s">
        <v>122</v>
      </c>
      <c r="H87" s="9">
        <v>7181</v>
      </c>
      <c r="I87" s="10">
        <v>44649.9641319444</v>
      </c>
      <c r="J87" s="11" t="s">
        <v>117</v>
      </c>
      <c r="K87" s="12">
        <v>199.9</v>
      </c>
      <c r="L87" s="13" t="s">
        <v>122</v>
      </c>
    </row>
    <row r="88" s="4" customFormat="1" ht="15.6" spans="2:12">
      <c r="B88" s="9">
        <v>7178</v>
      </c>
      <c r="C88" s="10">
        <v>44649.8962615741</v>
      </c>
      <c r="D88" s="11" t="s">
        <v>117</v>
      </c>
      <c r="E88" s="12">
        <v>199.9</v>
      </c>
      <c r="F88" s="13" t="s">
        <v>118</v>
      </c>
      <c r="H88" s="9">
        <v>7178</v>
      </c>
      <c r="I88" s="10">
        <v>44649.8962615741</v>
      </c>
      <c r="J88" s="11" t="s">
        <v>117</v>
      </c>
      <c r="K88" s="12">
        <v>199.9</v>
      </c>
      <c r="L88" s="13" t="s">
        <v>118</v>
      </c>
    </row>
    <row r="89" s="4" customFormat="1" ht="15.6" spans="2:12">
      <c r="B89" s="9">
        <v>7174</v>
      </c>
      <c r="C89" s="10">
        <v>44649.8727893519</v>
      </c>
      <c r="D89" s="15" t="s">
        <v>119</v>
      </c>
      <c r="E89" s="12">
        <v>99.9</v>
      </c>
      <c r="F89" s="13" t="s">
        <v>122</v>
      </c>
      <c r="H89" s="9">
        <v>7174</v>
      </c>
      <c r="I89" s="10">
        <v>44649.8727893519</v>
      </c>
      <c r="J89" s="15" t="s">
        <v>119</v>
      </c>
      <c r="K89" s="12">
        <v>99.9</v>
      </c>
      <c r="L89" s="13" t="s">
        <v>122</v>
      </c>
    </row>
    <row r="90" s="4" customFormat="1" ht="15.6" spans="2:12">
      <c r="B90" s="9">
        <v>7173</v>
      </c>
      <c r="C90" s="10">
        <v>44649.8687847222</v>
      </c>
      <c r="D90" s="11" t="s">
        <v>117</v>
      </c>
      <c r="E90" s="12">
        <v>199.9</v>
      </c>
      <c r="F90" s="13" t="s">
        <v>122</v>
      </c>
      <c r="H90" s="9">
        <v>7173</v>
      </c>
      <c r="I90" s="10">
        <v>44649.8687847222</v>
      </c>
      <c r="J90" s="11" t="s">
        <v>117</v>
      </c>
      <c r="K90" s="12">
        <v>199.9</v>
      </c>
      <c r="L90" s="13" t="s">
        <v>122</v>
      </c>
    </row>
    <row r="91" s="4" customFormat="1" ht="15.6" spans="2:12">
      <c r="B91" s="9">
        <v>7172</v>
      </c>
      <c r="C91" s="10">
        <v>44649.8617824074</v>
      </c>
      <c r="D91" s="15" t="s">
        <v>119</v>
      </c>
      <c r="E91" s="12">
        <v>99.9</v>
      </c>
      <c r="F91" s="13" t="s">
        <v>118</v>
      </c>
      <c r="H91" s="9">
        <v>7172</v>
      </c>
      <c r="I91" s="10">
        <v>44649.8617824074</v>
      </c>
      <c r="J91" s="15" t="s">
        <v>119</v>
      </c>
      <c r="K91" s="12">
        <v>99.9</v>
      </c>
      <c r="L91" s="13" t="s">
        <v>118</v>
      </c>
    </row>
    <row r="92" s="4" customFormat="1" ht="15.6" spans="2:12">
      <c r="B92" s="9">
        <v>7171</v>
      </c>
      <c r="C92" s="10">
        <v>44649.8344675926</v>
      </c>
      <c r="D92" s="15" t="s">
        <v>121</v>
      </c>
      <c r="E92" s="12">
        <v>69.9</v>
      </c>
      <c r="F92" s="13" t="s">
        <v>118</v>
      </c>
      <c r="H92" s="9">
        <v>7171</v>
      </c>
      <c r="I92" s="10">
        <v>44649.8344675926</v>
      </c>
      <c r="J92" s="15" t="s">
        <v>121</v>
      </c>
      <c r="K92" s="12">
        <v>69.9</v>
      </c>
      <c r="L92" s="13" t="s">
        <v>118</v>
      </c>
    </row>
    <row r="93" s="4" customFormat="1" ht="15.6" spans="2:12">
      <c r="B93" s="9">
        <v>7170</v>
      </c>
      <c r="C93" s="10">
        <v>44649.8321412037</v>
      </c>
      <c r="D93" s="11" t="s">
        <v>117</v>
      </c>
      <c r="E93" s="12">
        <v>199.9</v>
      </c>
      <c r="F93" s="13" t="s">
        <v>122</v>
      </c>
      <c r="H93" s="9">
        <v>7170</v>
      </c>
      <c r="I93" s="10">
        <v>44649.8321412037</v>
      </c>
      <c r="J93" s="11" t="s">
        <v>117</v>
      </c>
      <c r="K93" s="12">
        <v>199.9</v>
      </c>
      <c r="L93" s="13" t="s">
        <v>122</v>
      </c>
    </row>
    <row r="94" s="4" customFormat="1" ht="15.6" spans="2:12">
      <c r="B94" s="9">
        <v>7167</v>
      </c>
      <c r="C94" s="10">
        <v>44649.7986689815</v>
      </c>
      <c r="D94" s="15" t="s">
        <v>121</v>
      </c>
      <c r="E94" s="12">
        <v>69.9</v>
      </c>
      <c r="F94" s="13" t="s">
        <v>122</v>
      </c>
      <c r="H94" s="9">
        <v>7167</v>
      </c>
      <c r="I94" s="10">
        <v>44649.7986689815</v>
      </c>
      <c r="J94" s="15" t="s">
        <v>121</v>
      </c>
      <c r="K94" s="12">
        <v>69.9</v>
      </c>
      <c r="L94" s="13" t="s">
        <v>122</v>
      </c>
    </row>
    <row r="95" s="4" customFormat="1" ht="15.6" spans="2:12">
      <c r="B95" s="9">
        <v>7165</v>
      </c>
      <c r="C95" s="10">
        <v>44649.7809375</v>
      </c>
      <c r="D95" s="11" t="s">
        <v>117</v>
      </c>
      <c r="E95" s="12">
        <v>199.9</v>
      </c>
      <c r="F95" s="13" t="s">
        <v>120</v>
      </c>
      <c r="H95" s="9">
        <v>7165</v>
      </c>
      <c r="I95" s="10">
        <v>44649.7809375</v>
      </c>
      <c r="J95" s="11" t="s">
        <v>117</v>
      </c>
      <c r="K95" s="12">
        <v>199.9</v>
      </c>
      <c r="L95" s="13" t="s">
        <v>120</v>
      </c>
    </row>
    <row r="96" s="4" customFormat="1" ht="15.6" spans="2:12">
      <c r="B96" s="9">
        <v>7164</v>
      </c>
      <c r="C96" s="10">
        <v>44649.7547916667</v>
      </c>
      <c r="D96" s="15" t="s">
        <v>119</v>
      </c>
      <c r="E96" s="12">
        <v>99.9</v>
      </c>
      <c r="F96" s="13" t="s">
        <v>122</v>
      </c>
      <c r="H96" s="9">
        <v>7164</v>
      </c>
      <c r="I96" s="10">
        <v>44649.7547916667</v>
      </c>
      <c r="J96" s="15" t="s">
        <v>119</v>
      </c>
      <c r="K96" s="12">
        <v>99.9</v>
      </c>
      <c r="L96" s="13" t="s">
        <v>122</v>
      </c>
    </row>
    <row r="97" s="4" customFormat="1" ht="15.6" spans="2:12">
      <c r="B97" s="9">
        <v>7161</v>
      </c>
      <c r="C97" s="10">
        <v>44649.7135648148</v>
      </c>
      <c r="D97" s="11" t="s">
        <v>117</v>
      </c>
      <c r="E97" s="12">
        <v>199.9</v>
      </c>
      <c r="F97" s="13" t="s">
        <v>118</v>
      </c>
      <c r="H97" s="9">
        <v>7161</v>
      </c>
      <c r="I97" s="10">
        <v>44649.7135648148</v>
      </c>
      <c r="J97" s="11" t="s">
        <v>117</v>
      </c>
      <c r="K97" s="12">
        <v>199.9</v>
      </c>
      <c r="L97" s="13" t="s">
        <v>118</v>
      </c>
    </row>
    <row r="98" s="4" customFormat="1" ht="15.6" spans="2:12">
      <c r="B98" s="9">
        <v>7160</v>
      </c>
      <c r="C98" s="10">
        <v>44649.6977777778</v>
      </c>
      <c r="D98" s="15" t="s">
        <v>121</v>
      </c>
      <c r="E98" s="12">
        <v>69.9</v>
      </c>
      <c r="F98" s="13" t="s">
        <v>118</v>
      </c>
      <c r="H98" s="9">
        <v>7160</v>
      </c>
      <c r="I98" s="10">
        <v>44649.6977777778</v>
      </c>
      <c r="J98" s="15" t="s">
        <v>121</v>
      </c>
      <c r="K98" s="12">
        <v>69.9</v>
      </c>
      <c r="L98" s="13" t="s">
        <v>118</v>
      </c>
    </row>
    <row r="99" s="4" customFormat="1" ht="15.6" spans="2:12">
      <c r="B99" s="9">
        <v>7159</v>
      </c>
      <c r="C99" s="10">
        <v>44649.672037037</v>
      </c>
      <c r="D99" s="11" t="s">
        <v>117</v>
      </c>
      <c r="E99" s="12">
        <v>199.9</v>
      </c>
      <c r="F99" s="13" t="s">
        <v>122</v>
      </c>
      <c r="H99" s="9">
        <v>7159</v>
      </c>
      <c r="I99" s="10">
        <v>44649.672037037</v>
      </c>
      <c r="J99" s="11" t="s">
        <v>117</v>
      </c>
      <c r="K99" s="12">
        <v>199.9</v>
      </c>
      <c r="L99" s="13" t="s">
        <v>122</v>
      </c>
    </row>
    <row r="100" s="4" customFormat="1" ht="15.6" spans="2:12">
      <c r="B100" s="9">
        <v>7156</v>
      </c>
      <c r="C100" s="10">
        <v>44649.6493518519</v>
      </c>
      <c r="D100" s="15" t="s">
        <v>119</v>
      </c>
      <c r="E100" s="12">
        <v>99.9</v>
      </c>
      <c r="F100" s="13" t="s">
        <v>118</v>
      </c>
      <c r="H100" s="9">
        <v>7156</v>
      </c>
      <c r="I100" s="10">
        <v>44649.6493518519</v>
      </c>
      <c r="J100" s="15" t="s">
        <v>119</v>
      </c>
      <c r="K100" s="12">
        <v>99.9</v>
      </c>
      <c r="L100" s="13" t="s">
        <v>118</v>
      </c>
    </row>
    <row r="101" s="4" customFormat="1" ht="15.6" spans="2:12">
      <c r="B101" s="9">
        <v>7155</v>
      </c>
      <c r="C101" s="10">
        <v>44649.6482175926</v>
      </c>
      <c r="D101" s="11" t="s">
        <v>117</v>
      </c>
      <c r="E101" s="12">
        <v>199.9</v>
      </c>
      <c r="F101" s="13" t="s">
        <v>118</v>
      </c>
      <c r="H101" s="9">
        <v>7155</v>
      </c>
      <c r="I101" s="10">
        <v>44649.6482175926</v>
      </c>
      <c r="J101" s="11" t="s">
        <v>117</v>
      </c>
      <c r="K101" s="12">
        <v>199.9</v>
      </c>
      <c r="L101" s="13" t="s">
        <v>118</v>
      </c>
    </row>
    <row r="102" s="4" customFormat="1" ht="15.6" spans="2:12">
      <c r="B102" s="9">
        <v>7153</v>
      </c>
      <c r="C102" s="10">
        <v>44649.6019097222</v>
      </c>
      <c r="D102" s="15" t="s">
        <v>119</v>
      </c>
      <c r="E102" s="12">
        <v>99.9</v>
      </c>
      <c r="F102" s="13" t="s">
        <v>122</v>
      </c>
      <c r="H102" s="9">
        <v>7153</v>
      </c>
      <c r="I102" s="10">
        <v>44649.6019097222</v>
      </c>
      <c r="J102" s="15" t="s">
        <v>119</v>
      </c>
      <c r="K102" s="12">
        <v>99.9</v>
      </c>
      <c r="L102" s="13" t="s">
        <v>122</v>
      </c>
    </row>
    <row r="103" s="4" customFormat="1" spans="2:8">
      <c r="B103" s="16"/>
      <c r="H103" s="16"/>
    </row>
    <row r="104" s="4" customFormat="1" spans="2:8">
      <c r="B104" s="16"/>
      <c r="H104" s="16"/>
    </row>
    <row r="105" s="4" customFormat="1" spans="2:8">
      <c r="B105" s="16"/>
      <c r="H105" s="16"/>
    </row>
    <row r="106" s="4" customFormat="1" spans="2:8">
      <c r="B106" s="16"/>
      <c r="H106" s="16"/>
    </row>
    <row r="107" s="4" customFormat="1" spans="2:8">
      <c r="B107" s="16"/>
      <c r="H107" s="16"/>
    </row>
    <row r="108" s="4" customFormat="1" spans="2:8">
      <c r="B108" s="16"/>
      <c r="H108" s="16"/>
    </row>
    <row r="109" s="4" customFormat="1" spans="2:8">
      <c r="B109" s="16"/>
      <c r="H109" s="16"/>
    </row>
    <row r="110" s="4" customFormat="1" spans="2:8">
      <c r="B110" s="16"/>
      <c r="H110" s="16"/>
    </row>
    <row r="111" s="4" customFormat="1" spans="2:8">
      <c r="B111" s="16"/>
      <c r="H111" s="16"/>
    </row>
    <row r="112" s="4" customFormat="1" spans="2:8">
      <c r="B112" s="16"/>
      <c r="H112" s="16"/>
    </row>
    <row r="113" s="4" customFormat="1" spans="2:8">
      <c r="B113" s="16"/>
      <c r="H113" s="16"/>
    </row>
    <row r="114" s="4" customFormat="1" spans="2:8">
      <c r="B114" s="16"/>
      <c r="H114" s="16"/>
    </row>
    <row r="115" s="4" customFormat="1" spans="2:8">
      <c r="B115" s="16"/>
      <c r="H115" s="16"/>
    </row>
    <row r="116" s="4" customFormat="1" spans="2:8">
      <c r="B116" s="16"/>
      <c r="H116" s="16"/>
    </row>
    <row r="117" s="4" customFormat="1" spans="2:8">
      <c r="B117" s="16"/>
      <c r="H117" s="16"/>
    </row>
    <row r="118" s="4" customFormat="1" spans="2:8">
      <c r="B118" s="16"/>
      <c r="H118" s="16"/>
    </row>
    <row r="119" s="4" customFormat="1" spans="2:8">
      <c r="B119" s="16"/>
      <c r="H119" s="16"/>
    </row>
    <row r="120" s="4" customFormat="1" spans="2:8">
      <c r="B120" s="16"/>
      <c r="H120" s="16"/>
    </row>
    <row r="121" s="4" customFormat="1" spans="2:8">
      <c r="B121" s="16"/>
      <c r="H121" s="16"/>
    </row>
    <row r="122" s="4" customFormat="1" spans="2:8">
      <c r="B122" s="16"/>
      <c r="H122" s="16"/>
    </row>
    <row r="123" s="4" customFormat="1" spans="2:8">
      <c r="B123" s="16"/>
      <c r="H123" s="16"/>
    </row>
    <row r="124" s="4" customFormat="1" spans="2:8">
      <c r="B124" s="16"/>
      <c r="H124" s="16"/>
    </row>
    <row r="125" s="4" customFormat="1" spans="2:8">
      <c r="B125" s="16"/>
      <c r="H125" s="16"/>
    </row>
    <row r="126" s="4" customFormat="1" spans="2:8">
      <c r="B126" s="16"/>
      <c r="H126" s="16"/>
    </row>
    <row r="127" s="4" customFormat="1" spans="2:8">
      <c r="B127" s="16"/>
      <c r="H127" s="16"/>
    </row>
    <row r="128" s="4" customFormat="1" spans="2:8">
      <c r="B128" s="16"/>
      <c r="H128" s="16"/>
    </row>
    <row r="129" s="4" customFormat="1" spans="2:8">
      <c r="B129" s="16"/>
      <c r="H129" s="16"/>
    </row>
    <row r="130" s="4" customFormat="1" spans="2:8">
      <c r="B130" s="16"/>
      <c r="H130" s="16"/>
    </row>
    <row r="131" s="4" customFormat="1" spans="2:8">
      <c r="B131" s="16"/>
      <c r="H131" s="16"/>
    </row>
    <row r="132" s="4" customFormat="1" spans="2:8">
      <c r="B132" s="16"/>
      <c r="H132" s="16"/>
    </row>
    <row r="133" s="4" customFormat="1" spans="2:8">
      <c r="B133" s="16"/>
      <c r="H133" s="16"/>
    </row>
    <row r="134" s="4" customFormat="1" spans="2:8">
      <c r="B134" s="16"/>
      <c r="H134" s="16"/>
    </row>
    <row r="135" s="4" customFormat="1" spans="2:8">
      <c r="B135" s="16"/>
      <c r="H135" s="16"/>
    </row>
    <row r="136" s="4" customFormat="1" spans="2:8">
      <c r="B136" s="16"/>
      <c r="H136" s="16"/>
    </row>
    <row r="137" s="4" customFormat="1" spans="2:8">
      <c r="B137" s="16"/>
      <c r="H137" s="16"/>
    </row>
    <row r="138" s="4" customFormat="1" spans="2:8">
      <c r="B138" s="16"/>
      <c r="H138" s="16"/>
    </row>
    <row r="139" s="4" customFormat="1" spans="2:8">
      <c r="B139" s="16"/>
      <c r="H139" s="16"/>
    </row>
    <row r="140" s="4" customFormat="1" spans="2:8">
      <c r="B140" s="16"/>
      <c r="H140" s="16"/>
    </row>
    <row r="141" s="4" customFormat="1" spans="2:8">
      <c r="B141" s="16"/>
      <c r="H141" s="16"/>
    </row>
    <row r="142" s="4" customFormat="1" spans="2:8">
      <c r="B142" s="16"/>
      <c r="H142" s="16"/>
    </row>
    <row r="143" s="4" customFormat="1" spans="2:8">
      <c r="B143" s="16"/>
      <c r="H143" s="16"/>
    </row>
    <row r="144" s="4" customFormat="1" spans="2:8">
      <c r="B144" s="16"/>
      <c r="H144" s="16"/>
    </row>
    <row r="145" s="4" customFormat="1" spans="2:8">
      <c r="B145" s="16"/>
      <c r="H145" s="16"/>
    </row>
    <row r="146" s="4" customFormat="1" spans="2:8">
      <c r="B146" s="16"/>
      <c r="H146" s="16"/>
    </row>
    <row r="147" s="4" customFormat="1" spans="2:8">
      <c r="B147" s="16"/>
      <c r="H147" s="16"/>
    </row>
    <row r="148" s="4" customFormat="1" spans="2:8">
      <c r="B148" s="16"/>
      <c r="H148" s="16"/>
    </row>
    <row r="149" s="4" customFormat="1" spans="2:8">
      <c r="B149" s="16"/>
      <c r="H149" s="16"/>
    </row>
    <row r="150" s="4" customFormat="1" spans="2:8">
      <c r="B150" s="16"/>
      <c r="H150" s="16"/>
    </row>
    <row r="151" s="4" customFormat="1" spans="2:8">
      <c r="B151" s="16"/>
      <c r="H151" s="16"/>
    </row>
    <row r="152" s="4" customFormat="1" spans="2:8">
      <c r="B152" s="16"/>
      <c r="H152" s="16"/>
    </row>
    <row r="153" s="4" customFormat="1" spans="2:8">
      <c r="B153" s="16"/>
      <c r="H153" s="16"/>
    </row>
    <row r="154" s="4" customFormat="1" spans="2:8">
      <c r="B154" s="16"/>
      <c r="H154" s="16"/>
    </row>
    <row r="155" s="4" customFormat="1" spans="2:8">
      <c r="B155" s="16"/>
      <c r="H155" s="16"/>
    </row>
    <row r="156" s="4" customFormat="1" spans="2:8">
      <c r="B156" s="16"/>
      <c r="H156" s="16"/>
    </row>
    <row r="157" s="4" customFormat="1" spans="2:8">
      <c r="B157" s="16"/>
      <c r="H157" s="16"/>
    </row>
    <row r="158" s="4" customFormat="1" spans="2:8">
      <c r="B158" s="16"/>
      <c r="H158" s="16"/>
    </row>
    <row r="159" s="4" customFormat="1" spans="2:8">
      <c r="B159" s="16"/>
      <c r="H159" s="16"/>
    </row>
    <row r="160" s="4" customFormat="1" spans="2:8">
      <c r="B160" s="16"/>
      <c r="H160" s="16"/>
    </row>
  </sheetData>
  <mergeCells count="2">
    <mergeCell ref="B2:F2"/>
    <mergeCell ref="H2:L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F27"/>
  <sheetViews>
    <sheetView showGridLines="0" workbookViewId="0">
      <selection activeCell="G28" sqref="G28"/>
    </sheetView>
  </sheetViews>
  <sheetFormatPr defaultColWidth="9" defaultRowHeight="14.4" outlineLevelCol="5"/>
  <cols>
    <col min="1" max="1" width="6.55555555555556" customWidth="1"/>
    <col min="2" max="2" width="10.8888888888889" customWidth="1"/>
    <col min="3" max="3" width="7.87962962962963" customWidth="1"/>
    <col min="4" max="4" width="25" customWidth="1"/>
    <col min="5" max="5" width="23.6481481481481" customWidth="1"/>
    <col min="6" max="6" width="19.5" customWidth="1"/>
  </cols>
  <sheetData>
    <row r="1" ht="30" customHeight="1"/>
    <row r="2" ht="30" customHeight="1" spans="2:6">
      <c r="B2" s="1" t="s">
        <v>1</v>
      </c>
      <c r="C2" s="1" t="s">
        <v>132</v>
      </c>
      <c r="D2" s="1" t="s">
        <v>2</v>
      </c>
      <c r="E2" s="1" t="s">
        <v>133</v>
      </c>
      <c r="F2" s="1" t="s">
        <v>134</v>
      </c>
    </row>
    <row r="3" ht="22" customHeight="1" spans="2:6">
      <c r="B3" s="2" t="s">
        <v>25</v>
      </c>
      <c r="C3" s="2">
        <v>1</v>
      </c>
      <c r="D3" s="2" t="s">
        <v>135</v>
      </c>
      <c r="E3" s="2" t="s">
        <v>136</v>
      </c>
      <c r="F3" s="3">
        <v>1119</v>
      </c>
    </row>
    <row r="4" ht="22" customHeight="1" spans="2:6">
      <c r="B4" s="2" t="s">
        <v>137</v>
      </c>
      <c r="C4" s="2">
        <v>2</v>
      </c>
      <c r="D4" s="2" t="s">
        <v>135</v>
      </c>
      <c r="E4" s="2" t="s">
        <v>136</v>
      </c>
      <c r="F4" s="3">
        <v>2959.78</v>
      </c>
    </row>
    <row r="5" ht="22" customHeight="1" spans="2:6">
      <c r="B5" s="2" t="s">
        <v>138</v>
      </c>
      <c r="C5" s="2">
        <v>2</v>
      </c>
      <c r="D5" s="2" t="s">
        <v>135</v>
      </c>
      <c r="E5" s="2" t="s">
        <v>136</v>
      </c>
      <c r="F5" s="3">
        <v>1349</v>
      </c>
    </row>
    <row r="6" ht="22" customHeight="1" spans="2:6">
      <c r="B6" s="2" t="s">
        <v>139</v>
      </c>
      <c r="C6" s="2">
        <v>4</v>
      </c>
      <c r="D6" s="2" t="s">
        <v>135</v>
      </c>
      <c r="E6" s="2" t="s">
        <v>136</v>
      </c>
      <c r="F6" s="3">
        <v>2093.64</v>
      </c>
    </row>
    <row r="7" ht="22" customHeight="1" spans="2:6">
      <c r="B7" s="2" t="s">
        <v>140</v>
      </c>
      <c r="C7" s="2">
        <v>1</v>
      </c>
      <c r="D7" s="2" t="s">
        <v>135</v>
      </c>
      <c r="E7" s="2" t="s">
        <v>141</v>
      </c>
      <c r="F7" s="3">
        <v>3230.31</v>
      </c>
    </row>
    <row r="8" ht="22" customHeight="1" spans="2:6">
      <c r="B8" s="2" t="s">
        <v>142</v>
      </c>
      <c r="C8" s="2">
        <v>1</v>
      </c>
      <c r="D8" s="2" t="s">
        <v>135</v>
      </c>
      <c r="E8" s="2" t="s">
        <v>141</v>
      </c>
      <c r="F8" s="3">
        <v>1624</v>
      </c>
    </row>
    <row r="9" ht="22" customHeight="1" spans="2:6">
      <c r="B9" s="2" t="s">
        <v>143</v>
      </c>
      <c r="C9" s="2">
        <v>3</v>
      </c>
      <c r="D9" s="2" t="s">
        <v>135</v>
      </c>
      <c r="E9" s="2" t="s">
        <v>141</v>
      </c>
      <c r="F9" s="3">
        <v>3239</v>
      </c>
    </row>
    <row r="10" ht="22" customHeight="1" spans="2:6">
      <c r="B10" s="2" t="s">
        <v>144</v>
      </c>
      <c r="C10" s="2">
        <v>3</v>
      </c>
      <c r="D10" s="2" t="s">
        <v>135</v>
      </c>
      <c r="E10" s="2" t="s">
        <v>145</v>
      </c>
      <c r="F10" s="3">
        <v>2634.75</v>
      </c>
    </row>
    <row r="11" ht="22" customHeight="1" spans="2:6">
      <c r="B11" s="2" t="s">
        <v>146</v>
      </c>
      <c r="C11" s="2">
        <v>1</v>
      </c>
      <c r="D11" s="2" t="s">
        <v>135</v>
      </c>
      <c r="E11" s="2" t="s">
        <v>145</v>
      </c>
      <c r="F11" s="3">
        <v>2063</v>
      </c>
    </row>
    <row r="12" ht="22" customHeight="1" spans="2:6">
      <c r="B12" s="2" t="s">
        <v>65</v>
      </c>
      <c r="C12" s="2">
        <v>2</v>
      </c>
      <c r="D12" s="2" t="s">
        <v>135</v>
      </c>
      <c r="E12" s="2" t="s">
        <v>145</v>
      </c>
      <c r="F12" s="3">
        <v>1588</v>
      </c>
    </row>
    <row r="13" ht="22" customHeight="1" spans="2:6">
      <c r="B13" s="2" t="s">
        <v>68</v>
      </c>
      <c r="C13" s="2">
        <v>3</v>
      </c>
      <c r="D13" s="2" t="s">
        <v>135</v>
      </c>
      <c r="E13" s="2" t="s">
        <v>145</v>
      </c>
      <c r="F13" s="3">
        <v>2442</v>
      </c>
    </row>
    <row r="14" ht="22" customHeight="1" spans="2:6">
      <c r="B14" s="2" t="s">
        <v>147</v>
      </c>
      <c r="C14" s="2">
        <v>3</v>
      </c>
      <c r="D14" s="2" t="s">
        <v>135</v>
      </c>
      <c r="E14" s="2" t="s">
        <v>145</v>
      </c>
      <c r="F14" s="3">
        <v>2117</v>
      </c>
    </row>
    <row r="15" ht="22" customHeight="1" spans="2:6">
      <c r="B15" s="2" t="s">
        <v>46</v>
      </c>
      <c r="C15" s="2">
        <v>2</v>
      </c>
      <c r="D15" s="2" t="s">
        <v>135</v>
      </c>
      <c r="E15" s="2" t="s">
        <v>148</v>
      </c>
      <c r="F15" s="3">
        <v>1549</v>
      </c>
    </row>
    <row r="16" ht="22" customHeight="1" spans="2:6">
      <c r="B16" s="2" t="s">
        <v>149</v>
      </c>
      <c r="C16" s="2">
        <v>3</v>
      </c>
      <c r="D16" s="2" t="s">
        <v>135</v>
      </c>
      <c r="E16" s="2" t="s">
        <v>148</v>
      </c>
      <c r="F16" s="3">
        <v>393</v>
      </c>
    </row>
    <row r="17" ht="22" customHeight="1" spans="2:6">
      <c r="B17" s="2" t="s">
        <v>150</v>
      </c>
      <c r="C17" s="2">
        <v>3</v>
      </c>
      <c r="D17" s="2" t="s">
        <v>135</v>
      </c>
      <c r="E17" s="2" t="s">
        <v>148</v>
      </c>
      <c r="F17" s="3">
        <v>377</v>
      </c>
    </row>
    <row r="18" ht="22" customHeight="1" spans="2:6">
      <c r="B18" s="2" t="s">
        <v>151</v>
      </c>
      <c r="C18" s="2">
        <v>2</v>
      </c>
      <c r="D18" s="2" t="s">
        <v>135</v>
      </c>
      <c r="E18" s="2" t="s">
        <v>148</v>
      </c>
      <c r="F18" s="3">
        <v>2965</v>
      </c>
    </row>
    <row r="19" ht="22" customHeight="1" spans="2:6">
      <c r="B19" s="2" t="s">
        <v>152</v>
      </c>
      <c r="C19" s="2">
        <v>3</v>
      </c>
      <c r="D19" s="2" t="s">
        <v>135</v>
      </c>
      <c r="E19" s="2" t="s">
        <v>148</v>
      </c>
      <c r="F19" s="3">
        <v>1945</v>
      </c>
    </row>
    <row r="20" ht="22" customHeight="1" spans="2:6">
      <c r="B20" s="2" t="s">
        <v>92</v>
      </c>
      <c r="C20" s="2">
        <v>1</v>
      </c>
      <c r="D20" s="2" t="s">
        <v>135</v>
      </c>
      <c r="E20" s="2" t="s">
        <v>153</v>
      </c>
      <c r="F20" s="3">
        <v>3211</v>
      </c>
    </row>
    <row r="21" ht="22" customHeight="1" spans="2:6">
      <c r="B21" s="2" t="s">
        <v>154</v>
      </c>
      <c r="C21" s="2">
        <v>3</v>
      </c>
      <c r="D21" s="2" t="s">
        <v>135</v>
      </c>
      <c r="E21" s="2" t="s">
        <v>153</v>
      </c>
      <c r="F21" s="3">
        <v>3422</v>
      </c>
    </row>
    <row r="22" ht="22" customHeight="1" spans="2:6">
      <c r="B22" s="2" t="s">
        <v>155</v>
      </c>
      <c r="C22" s="2">
        <v>2</v>
      </c>
      <c r="D22" s="2" t="s">
        <v>135</v>
      </c>
      <c r="E22" s="2" t="s">
        <v>153</v>
      </c>
      <c r="F22" s="3">
        <v>2914</v>
      </c>
    </row>
    <row r="23" ht="22" customHeight="1" spans="2:6">
      <c r="B23" s="2" t="s">
        <v>156</v>
      </c>
      <c r="C23" s="2">
        <v>3</v>
      </c>
      <c r="D23" s="2" t="s">
        <v>135</v>
      </c>
      <c r="E23" s="2" t="s">
        <v>157</v>
      </c>
      <c r="F23" s="3">
        <v>2395.78</v>
      </c>
    </row>
    <row r="24" ht="22" customHeight="1" spans="2:6">
      <c r="B24" s="2" t="s">
        <v>158</v>
      </c>
      <c r="C24" s="2">
        <v>4</v>
      </c>
      <c r="D24" s="2" t="s">
        <v>135</v>
      </c>
      <c r="E24" s="2" t="s">
        <v>157</v>
      </c>
      <c r="F24" s="3">
        <v>2252</v>
      </c>
    </row>
    <row r="25" ht="22" customHeight="1" spans="2:6">
      <c r="B25" s="2" t="s">
        <v>159</v>
      </c>
      <c r="C25" s="2">
        <v>1</v>
      </c>
      <c r="D25" s="2" t="s">
        <v>135</v>
      </c>
      <c r="E25" s="2" t="s">
        <v>157</v>
      </c>
      <c r="F25" s="3">
        <v>500.67</v>
      </c>
    </row>
    <row r="26" ht="22" customHeight="1" spans="2:6">
      <c r="B26" s="2" t="s">
        <v>160</v>
      </c>
      <c r="C26" s="2">
        <v>4</v>
      </c>
      <c r="D26" s="2" t="s">
        <v>135</v>
      </c>
      <c r="E26" s="2" t="s">
        <v>157</v>
      </c>
      <c r="F26" s="3">
        <v>3114.76</v>
      </c>
    </row>
    <row r="27" ht="22" customHeight="1" spans="2:6">
      <c r="B27" s="2" t="s">
        <v>100</v>
      </c>
      <c r="C27" s="2">
        <v>1</v>
      </c>
      <c r="D27" s="2" t="s">
        <v>135</v>
      </c>
      <c r="E27" s="2" t="s">
        <v>157</v>
      </c>
      <c r="F27" s="3">
        <v>2687</v>
      </c>
    </row>
  </sheetData>
  <sheetProtection formatCells="0" insertHyperlinks="0" autoFilter="0"/>
  <sortState ref="B3:F27">
    <sortCondition ref="E3" descending="1"/>
  </sortState>
  <pageMargins left="0.75" right="0.75" top="1" bottom="1" header="0.5" footer="0.5"/>
  <pageSetup paperSize="9" scale="92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4 " / > < p i x e l a t o r L i s t   s h e e t S t i d = " 3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4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WWO_wpscloud_20220401182529-d8109cfad3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Freeze Panes</vt:lpstr>
      <vt:lpstr>Cooperate in multiple windows</vt:lpstr>
      <vt:lpstr>Freeze_panes</vt:lpstr>
      <vt:lpstr>Manage Duplicates</vt:lpstr>
      <vt:lpstr>Subtotal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2022-04-02T11:21:00Z</dcterms:created>
  <dcterms:modified xsi:type="dcterms:W3CDTF">2022-06-24T12:05:41Z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0A1F8D925C8641DA9206A4756F3AD74F</vt:lpwstr>
  </property>
  <property fmtid="{D5CDD505-2E9C-101B-9397-08002B2CF9AE}" pid="3" name="KSOProductBuildVer">
    <vt:lpwstr>1033-11.2.0.11156</vt:lpwstr>
  </property>
  <property fmtid="{D5CDD505-2E9C-101B-9397-08002B2CF9AE}" pid="4" name="KSOReadingLayout">
    <vt:bool>false</vt:bool>
  </property>
</Properties>
</file>