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JPG" ContentType="image/.jpg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activeX/activeX1.bin" ContentType="application/vnd.ms-office.activeX"/>
  <Override PartName="/xl/activeX/activeX1.xml" ContentType="application/vnd.ms-office.activeX+xml"/>
  <Override PartName="/xl/charts/chart1.xml" ContentType="application/vnd.openxmlformats-officedocument.drawingml.chart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1805"/>
  </bookViews>
  <sheets>
    <sheet name="Salary Calculations" sheetId="1" r:id="rId1"/>
    <sheet name="Salary Slip" sheetId="2" r:id="rId2"/>
    <sheet name="January" sheetId="3" r:id="rId3"/>
    <sheet name="February" sheetId="4" r:id="rId4"/>
    <sheet name="March" sheetId="5" r:id="rId5"/>
    <sheet name="April" sheetId="6" r:id="rId6"/>
    <sheet name="May" sheetId="7" r:id="rId7"/>
    <sheet name="June" sheetId="8" r:id="rId8"/>
    <sheet name="July" sheetId="10" r:id="rId9"/>
    <sheet name="August" sheetId="11" r:id="rId10"/>
    <sheet name="September" sheetId="12" r:id="rId11"/>
    <sheet name="October" sheetId="13" r:id="rId12"/>
    <sheet name="November" sheetId="14" r:id="rId13"/>
    <sheet name="December" sheetId="15" r:id="rId14"/>
    <sheet name="Yearly Salary Report" sheetId="17" r:id="rId15"/>
  </sheets>
  <definedNames>
    <definedName name="_xlnm.Print_Area" localSheetId="1">'Salary Slip'!$A$1:$I$624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Windows User</author>
  </authors>
  <commentList>
    <comment ref="D4" authorId="0">
      <text>
        <r>
          <rPr>
            <b/>
            <sz val="9"/>
            <rFont val="Tahoma"/>
            <charset val="134"/>
          </rPr>
          <t>MSOfficeGeek: Insert Your Company Name</t>
        </r>
      </text>
    </comment>
    <comment ref="D5" authorId="0">
      <text>
        <r>
          <rPr>
            <b/>
            <sz val="9"/>
            <rFont val="Tahoma"/>
            <charset val="1"/>
          </rPr>
          <t>MSOfficeGeek: Insert Your Office Address</t>
        </r>
      </text>
    </comment>
  </commentList>
</comments>
</file>

<file path=xl/sharedStrings.xml><?xml version="1.0" encoding="utf-8"?>
<sst xmlns="http://schemas.openxmlformats.org/spreadsheetml/2006/main" count="864" uniqueCount="104">
  <si>
    <t>Simple Salary Sheet Template</t>
  </si>
  <si>
    <t>Company Name:</t>
  </si>
  <si>
    <t>Company Name</t>
  </si>
  <si>
    <t>For Instructions on how to use click the link below:</t>
  </si>
  <si>
    <t>Address:</t>
  </si>
  <si>
    <t>Company Address</t>
  </si>
  <si>
    <t>Salary Sheet For The Month Of</t>
  </si>
  <si>
    <t>January</t>
  </si>
  <si>
    <r>
      <rPr>
        <b/>
        <sz val="11"/>
        <color theme="1"/>
        <rFont val="宋体"/>
        <charset val="134"/>
        <scheme val="minor"/>
      </rPr>
      <t>For Customization send email to</t>
    </r>
    <r>
      <rPr>
        <b/>
        <sz val="11"/>
        <color rgb="FFFF0000"/>
        <rFont val="宋体"/>
        <charset val="134"/>
        <scheme val="minor"/>
      </rPr>
      <t xml:space="preserve"> info@msofficegeek.com</t>
    </r>
  </si>
  <si>
    <t>Sr.No</t>
  </si>
  <si>
    <t>Employee Name</t>
  </si>
  <si>
    <t>Employee UID</t>
  </si>
  <si>
    <t>Designation</t>
  </si>
  <si>
    <t>Basic</t>
  </si>
  <si>
    <t>Allowances</t>
  </si>
  <si>
    <t>Deductions</t>
  </si>
  <si>
    <t>Net Salary</t>
  </si>
  <si>
    <t>Astha Puri</t>
  </si>
  <si>
    <t>AS2101</t>
  </si>
  <si>
    <t>Developer</t>
  </si>
  <si>
    <t>Bijal Pande</t>
  </si>
  <si>
    <t>AS2102</t>
  </si>
  <si>
    <t>Graphic Designer</t>
  </si>
  <si>
    <t>Chirag Sharma</t>
  </si>
  <si>
    <t>AS2103</t>
  </si>
  <si>
    <t>Sr. Developer</t>
  </si>
  <si>
    <t>Divya Soni</t>
  </si>
  <si>
    <t>AS2104</t>
  </si>
  <si>
    <t>Erum Rastogi</t>
  </si>
  <si>
    <t>AS2105</t>
  </si>
  <si>
    <t>Office Admin</t>
  </si>
  <si>
    <t>Farhan Patel</t>
  </si>
  <si>
    <t>AS2106</t>
  </si>
  <si>
    <t>Geet Sahu</t>
  </si>
  <si>
    <t>AS2107</t>
  </si>
  <si>
    <t>Sr. Accountant</t>
  </si>
  <si>
    <t>Himesh Surya</t>
  </si>
  <si>
    <t>AS2108</t>
  </si>
  <si>
    <t>Jr. Accountant</t>
  </si>
  <si>
    <t>Imran Abha</t>
  </si>
  <si>
    <t>AS2109</t>
  </si>
  <si>
    <t>Jitendra Pande</t>
  </si>
  <si>
    <t>AS2110</t>
  </si>
  <si>
    <t>HR Head</t>
  </si>
  <si>
    <t>Kailash Rane</t>
  </si>
  <si>
    <t>AS2111</t>
  </si>
  <si>
    <t>Manager</t>
  </si>
  <si>
    <t>Luv Patel</t>
  </si>
  <si>
    <t>AS2112</t>
  </si>
  <si>
    <t>Delivery Boy</t>
  </si>
  <si>
    <t>Manoj Bhide</t>
  </si>
  <si>
    <t>AS2113</t>
  </si>
  <si>
    <t>Peon</t>
  </si>
  <si>
    <t>Nancy Pastor</t>
  </si>
  <si>
    <t>AS2114</t>
  </si>
  <si>
    <t>Omar Shaikh</t>
  </si>
  <si>
    <t>AS2115</t>
  </si>
  <si>
    <t>Preetam Chavla</t>
  </si>
  <si>
    <t>AS2116</t>
  </si>
  <si>
    <t>Ram Vihaan</t>
  </si>
  <si>
    <t>AS2117</t>
  </si>
  <si>
    <t>Sunil Upadhay</t>
  </si>
  <si>
    <t>AS2118</t>
  </si>
  <si>
    <t>Tirth Chobe</t>
  </si>
  <si>
    <t>AS2119</t>
  </si>
  <si>
    <t>Umesh Bajrang</t>
  </si>
  <si>
    <t>AS2120</t>
  </si>
  <si>
    <t>VV</t>
  </si>
  <si>
    <t>AS2121</t>
  </si>
  <si>
    <t>WW</t>
  </si>
  <si>
    <t>AS2122</t>
  </si>
  <si>
    <t>XX</t>
  </si>
  <si>
    <t>AS2123</t>
  </si>
  <si>
    <t>YY</t>
  </si>
  <si>
    <t>AS2124</t>
  </si>
  <si>
    <t>ZZ</t>
  </si>
  <si>
    <t>AS2125</t>
  </si>
  <si>
    <t>QQ</t>
  </si>
  <si>
    <t>AS2126</t>
  </si>
  <si>
    <t>Total Salary Amount</t>
  </si>
  <si>
    <t>Insert Company Logo</t>
  </si>
  <si>
    <t>Employee ID:</t>
  </si>
  <si>
    <t>Employee Name:</t>
  </si>
  <si>
    <t>Designation:</t>
  </si>
  <si>
    <t>Basic:</t>
  </si>
  <si>
    <t>Deductions:</t>
  </si>
  <si>
    <t>Allowances:</t>
  </si>
  <si>
    <t>Net Salary:</t>
  </si>
  <si>
    <t>Amount In Words:</t>
  </si>
  <si>
    <t>Note: The above-mentioned salary has been credited to your bank account.</t>
  </si>
  <si>
    <t>Authorised Signatory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</si>
  <si>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</si>
  <si>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</si>
  <si>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</si>
  <si>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</si>
  <si>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</si>
  <si>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</si>
  <si>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</si>
  <si>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</si>
  <si>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</si>
  <si>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</si>
  <si>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</si>
  <si>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Yearly Salary Report</t>
  </si>
  <si>
    <t>Month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</si>
</sst>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&quot;₹&quot;\ * #,##0_ ;_ &quot;₹&quot;\ * \-#,##0_ ;_ &quot;₹&quot;\ * &quot;-&quot;??_ ;_ @_ "/>
    <numFmt numFmtId="177" formatCode="&quot;₹&quot;\ #,##0"/>
  </numFmts>
  <fonts count="34">
    <font>
      <sz val="11"/>
      <color theme="1"/>
      <name val="宋体"/>
      <charset val="134"/>
      <scheme val="minor"/>
    </font>
    <font>
      <b/>
      <sz val="25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5"/>
      <color theme="1"/>
      <name val="宋体"/>
      <charset val="134"/>
      <scheme val="minor"/>
    </font>
    <font>
      <b/>
      <sz val="15"/>
      <color theme="1"/>
      <name val="宋体"/>
      <charset val="134"/>
      <scheme val="minor"/>
    </font>
    <font>
      <b/>
      <sz val="13"/>
      <color theme="1"/>
      <name val="宋体"/>
      <charset val="134"/>
      <scheme val="minor"/>
    </font>
    <font>
      <sz val="13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35"/>
      <color rgb="FFFF0000"/>
      <name val="宋体"/>
      <charset val="134"/>
      <scheme val="minor"/>
    </font>
    <font>
      <b/>
      <sz val="28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theme="10"/>
      <name val="Calibri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0000"/>
      <name val="宋体"/>
      <charset val="134"/>
      <scheme val="minor"/>
    </font>
    <font>
      <b/>
      <sz val="9"/>
      <name val="Tahoma"/>
      <charset val="134"/>
    </font>
    <font>
      <b/>
      <sz val="9"/>
      <name val="Tahoma"/>
      <charset val="1"/>
    </font>
  </fonts>
  <fills count="3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center"/>
    </xf>
    <xf numFmtId="0" fontId="11" fillId="4" borderId="2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19" fillId="0" borderId="2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25" applyNumberFormat="0" applyAlignment="0" applyProtection="0">
      <alignment vertical="center"/>
    </xf>
    <xf numFmtId="0" fontId="21" fillId="6" borderId="26" applyNumberFormat="0" applyAlignment="0" applyProtection="0">
      <alignment vertical="center"/>
    </xf>
    <xf numFmtId="0" fontId="22" fillId="6" borderId="25" applyNumberFormat="0" applyAlignment="0" applyProtection="0">
      <alignment vertical="center"/>
    </xf>
    <xf numFmtId="0" fontId="23" fillId="7" borderId="27" applyNumberFormat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5" fillId="0" borderId="29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</cellStyleXfs>
  <cellXfs count="6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3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76" fontId="0" fillId="3" borderId="6" xfId="0" applyNumberFormat="1" applyFill="1" applyBorder="1" applyAlignment="1">
      <alignment vertical="center"/>
    </xf>
    <xf numFmtId="176" fontId="2" fillId="3" borderId="6" xfId="0" applyNumberFormat="1" applyFont="1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3" fillId="3" borderId="6" xfId="0" applyFont="1" applyFill="1" applyBorder="1" applyAlignment="1">
      <alignment horizontal="right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right" vertical="center"/>
    </xf>
    <xf numFmtId="0" fontId="3" fillId="3" borderId="5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vertical="center"/>
    </xf>
    <xf numFmtId="0" fontId="6" fillId="3" borderId="9" xfId="0" applyFont="1" applyFill="1" applyBorder="1" applyAlignment="1">
      <alignment horizontal="right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177" fontId="7" fillId="3" borderId="8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right" vertical="center"/>
    </xf>
    <xf numFmtId="177" fontId="7" fillId="3" borderId="11" xfId="0" applyNumberFormat="1" applyFont="1" applyFill="1" applyBorder="1" applyAlignment="1">
      <alignment horizontal="center" vertical="center"/>
    </xf>
    <xf numFmtId="177" fontId="7" fillId="3" borderId="13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left" vertical="center" indent="2"/>
    </xf>
    <xf numFmtId="0" fontId="6" fillId="3" borderId="0" xfId="0" applyFont="1" applyFill="1" applyBorder="1" applyAlignment="1">
      <alignment horizontal="left" vertical="center" indent="2"/>
    </xf>
    <xf numFmtId="0" fontId="6" fillId="3" borderId="10" xfId="0" applyFont="1" applyFill="1" applyBorder="1" applyAlignment="1">
      <alignment horizontal="left" vertical="center" indent="2"/>
    </xf>
    <xf numFmtId="0" fontId="7" fillId="3" borderId="9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0" fillId="3" borderId="17" xfId="0" applyFill="1" applyBorder="1" applyAlignment="1">
      <alignment vertical="center"/>
    </xf>
    <xf numFmtId="0" fontId="0" fillId="3" borderId="18" xfId="0" applyFill="1" applyBorder="1" applyAlignment="1">
      <alignment vertical="center"/>
    </xf>
    <xf numFmtId="0" fontId="0" fillId="3" borderId="19" xfId="0" applyFill="1" applyBorder="1" applyAlignment="1">
      <alignment vertical="center"/>
    </xf>
    <xf numFmtId="1" fontId="8" fillId="3" borderId="20" xfId="0" applyNumberFormat="1" applyFont="1" applyFill="1" applyBorder="1" applyAlignment="1">
      <alignment horizontal="center"/>
    </xf>
    <xf numFmtId="1" fontId="8" fillId="3" borderId="21" xfId="0" applyNumberFormat="1" applyFont="1" applyFill="1" applyBorder="1" applyAlignment="1">
      <alignment horizontal="center"/>
    </xf>
    <xf numFmtId="0" fontId="9" fillId="3" borderId="6" xfId="6" applyFont="1" applyFill="1" applyBorder="1" applyAlignment="1" applyProtection="1">
      <alignment horizontal="center" vertical="center"/>
    </xf>
    <xf numFmtId="1" fontId="8" fillId="3" borderId="1" xfId="0" applyNumberFormat="1" applyFont="1" applyFill="1" applyBorder="1" applyAlignment="1">
      <alignment horizontal="center"/>
    </xf>
    <xf numFmtId="1" fontId="8" fillId="3" borderId="3" xfId="0" applyNumberFormat="1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 indent="2"/>
    </xf>
    <xf numFmtId="0" fontId="3" fillId="3" borderId="7" xfId="0" applyFont="1" applyFill="1" applyBorder="1" applyAlignment="1">
      <alignment horizontal="left" vertical="center" indent="2"/>
    </xf>
    <xf numFmtId="0" fontId="3" fillId="3" borderId="5" xfId="0" applyFont="1" applyFill="1" applyBorder="1" applyAlignment="1">
      <alignment horizontal="left" vertical="center" indent="2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microsoft.com/office/2006/relationships/vbaProject" Target="vbaProject.bin"/><Relationship Id="rId17" Type="http://schemas.openxmlformats.org/officeDocument/2006/relationships/sharedStrings" Target="sharedStrings.xml"/><Relationship Id="rId16" Type="http://schemas.openxmlformats.org/officeDocument/2006/relationships/theme" Target="theme/theme1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r:id="rId1" ax:persistence="persistStreamInit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'Yearly Salary Report'!$C$2</c:f>
              <c:strCache>
                <c:ptCount val="1"/>
                <c:pt idx="0">
                  <c:v>Month</c:v>
                </c:pt>
              </c:strCache>
            </c:strRef>
          </c:tx>
          <c:invertIfNegative val="0"/>
          <c:dLbls>
            <c:delete val="1"/>
          </c:dLbls>
          <c:val>
            <c:numRef>
              <c:f>'Yearly Salary Report'!$C$3:$C$15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'Yearly Salary Report'!$D$2</c:f>
              <c:strCache>
                <c:ptCount val="1"/>
                <c:pt idx="0">
                  <c:v>Basic</c:v>
                </c:pt>
              </c:strCache>
            </c:strRef>
          </c:tx>
          <c:invertIfNegative val="0"/>
          <c:dLbls>
            <c:delete val="1"/>
          </c:dLbls>
          <c:val>
            <c:numRef>
              <c:f>'Yearly Salary Report'!$D$3:$D$15</c:f>
              <c:numCache>
                <c:formatCode>_ "₹"\ * #,##0_ ;_ "₹"\ * \-#,##0_ ;_ "₹"\ * "-"??_ ;_ @_ </c:formatCode>
                <c:ptCount val="13"/>
                <c:pt idx="0">
                  <c:v>362500</c:v>
                </c:pt>
                <c:pt idx="1">
                  <c:v>362500</c:v>
                </c:pt>
                <c:pt idx="2">
                  <c:v>301500</c:v>
                </c:pt>
                <c:pt idx="3">
                  <c:v>362500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strRef>
              <c:f>'Yearly Salary Report'!$E$2</c:f>
              <c:strCache>
                <c:ptCount val="1"/>
                <c:pt idx="0">
                  <c:v>Allowances</c:v>
                </c:pt>
              </c:strCache>
            </c:strRef>
          </c:tx>
          <c:invertIfNegative val="0"/>
          <c:dLbls>
            <c:delete val="1"/>
          </c:dLbls>
          <c:val>
            <c:numRef>
              <c:f>'Yearly Salary Report'!$E$3:$E$15</c:f>
              <c:numCache>
                <c:formatCode>_ "₹"\ * #,##0_ ;_ "₹"\ * \-#,##0_ ;_ "₹"\ * "-"??_ ;_ @_ </c:formatCode>
                <c:ptCount val="13"/>
                <c:pt idx="0">
                  <c:v>64200</c:v>
                </c:pt>
                <c:pt idx="1">
                  <c:v>64200</c:v>
                </c:pt>
                <c:pt idx="2">
                  <c:v>53700</c:v>
                </c:pt>
                <c:pt idx="3">
                  <c:v>64200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'Yearly Salary Report'!$F$2</c:f>
              <c:strCache>
                <c:ptCount val="1"/>
                <c:pt idx="0">
                  <c:v>Deductions</c:v>
                </c:pt>
              </c:strCache>
            </c:strRef>
          </c:tx>
          <c:invertIfNegative val="0"/>
          <c:dLbls>
            <c:delete val="1"/>
          </c:dLbls>
          <c:val>
            <c:numRef>
              <c:f>'Yearly Salary Report'!$F$3:$F$15</c:f>
              <c:numCache>
                <c:formatCode>_ "₹"\ * #,##0_ ;_ "₹"\ * \-#,##0_ ;_ "₹"\ * "-"??_ ;_ @_ </c:formatCode>
                <c:ptCount val="13"/>
                <c:pt idx="0">
                  <c:v>25700</c:v>
                </c:pt>
                <c:pt idx="1">
                  <c:v>25700</c:v>
                </c:pt>
                <c:pt idx="2">
                  <c:v>22200</c:v>
                </c:pt>
                <c:pt idx="3">
                  <c:v>25700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3202176"/>
        <c:axId val="143203712"/>
      </c:barChart>
      <c:catAx>
        <c:axId val="14320217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143203712"/>
        <c:crosses val="autoZero"/>
        <c:auto val="1"/>
        <c:lblAlgn val="ctr"/>
        <c:lblOffset val="100"/>
        <c:noMultiLvlLbl val="0"/>
      </c:catAx>
      <c:valAx>
        <c:axId val="1432037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143202176"/>
        <c:crosses val="autoZero"/>
        <c:crossBetween val="between"/>
      </c:valAx>
    </c:plotArea>
    <c:legend>
      <c:legendPos val="r"/>
      <c:layout/>
      <c:overlay val="0"/>
      <c:txPr>
        <a:bodyPr rot="0" spcFirstLastPara="0" vertOverflow="ellipsis" vert="horz" wrap="square" anchor="ctr" anchorCtr="1"/>
        <a:lstStyle/>
        <a:p>
          <a:pPr>
            <a:defRPr lang="zh-CN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27cbddde-8f8d-4e9b-851a-c3ff6fee400d}"/>
      </c:ext>
    </c:extLst>
  </c:chart>
  <c:txPr>
    <a:bodyPr/>
    <a:lstStyle/>
    <a:p>
      <a:pPr>
        <a:defRPr lang="zh-CN"/>
      </a:pPr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19050</xdr:colOff>
      <xdr:row>1</xdr:row>
      <xdr:rowOff>9526</xdr:rowOff>
    </xdr:from>
    <xdr:to>
      <xdr:col>2</xdr:col>
      <xdr:colOff>971550</xdr:colOff>
      <xdr:row>2</xdr:row>
      <xdr:rowOff>457201</xdr:rowOff>
    </xdr:to>
    <xdr:pic>
      <xdr:nvPicPr>
        <xdr:cNvPr id="2" name="Picture 1" descr="mso-geek-face-white.jp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47650" y="209550"/>
          <a:ext cx="1398905" cy="990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</xdr:row>
          <xdr:rowOff>85725</xdr:rowOff>
        </xdr:from>
        <xdr:to>
          <xdr:col>10</xdr:col>
          <xdr:colOff>247650</xdr:colOff>
          <xdr:row>4</xdr:row>
          <xdr:rowOff>95250</xdr:rowOff>
        </xdr:to>
        <xdr:sp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8314055" y="695325"/>
              <a:ext cx="934720" cy="42862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8</xdr:col>
      <xdr:colOff>38099</xdr:colOff>
      <xdr:row>0</xdr:row>
      <xdr:rowOff>57150</xdr:rowOff>
    </xdr:from>
    <xdr:to>
      <xdr:col>16</xdr:col>
      <xdr:colOff>361950</xdr:colOff>
      <xdr:row>16</xdr:row>
      <xdr:rowOff>95251</xdr:rowOff>
    </xdr:to>
    <xdr:graphicFrame>
      <xdr:nvGraphicFramePr>
        <xdr:cNvPr id="3" name="Chart 2"/>
        <xdr:cNvGraphicFramePr/>
      </xdr:nvGraphicFramePr>
      <xdr:xfrm>
        <a:off x="5588000" y="57150"/>
        <a:ext cx="5897245" cy="301942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4" Type="http://schemas.openxmlformats.org/officeDocument/2006/relationships/image" Target="../media/image2.emf"/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35"/>
  <sheetViews>
    <sheetView tabSelected="1" zoomScale="120" zoomScaleNormal="120" workbookViewId="0">
      <selection activeCell="M11" sqref="M11"/>
    </sheetView>
  </sheetViews>
  <sheetFormatPr defaultColWidth="9" defaultRowHeight="13.5"/>
  <cols>
    <col min="1" max="1" width="3" style="1" customWidth="1"/>
    <col min="2" max="2" width="5.85833333333333" style="2" customWidth="1"/>
    <col min="3" max="3" width="14.7083333333333" style="1" customWidth="1"/>
    <col min="4" max="5" width="13.5666666666667" style="1" customWidth="1"/>
    <col min="6" max="6" width="12.1416666666667" style="1" customWidth="1"/>
    <col min="7" max="7" width="11.1416666666667" style="1" customWidth="1"/>
    <col min="8" max="8" width="11" style="1" customWidth="1"/>
    <col min="9" max="9" width="11.2833333333333" style="1" customWidth="1"/>
    <col min="10" max="10" width="3" style="1" customWidth="1"/>
    <col min="11" max="11" width="9.14166666666667" style="1" customWidth="1"/>
    <col min="12" max="16384" width="9.14166666666667" style="1"/>
  </cols>
  <sheetData>
    <row r="1" ht="15.75" customHeight="1" spans="1:12">
      <c r="A1" s="3"/>
      <c r="B1" s="15"/>
      <c r="C1" s="3"/>
      <c r="D1" s="3"/>
      <c r="E1" s="3"/>
      <c r="F1" s="3"/>
      <c r="G1" s="3"/>
      <c r="H1" s="3"/>
      <c r="I1" s="3"/>
      <c r="J1" s="3"/>
    </row>
    <row r="2" ht="42.75" customHeight="1" spans="1:12">
      <c r="A2" s="3"/>
      <c r="B2" s="58"/>
      <c r="C2" s="59"/>
      <c r="D2" s="60"/>
      <c r="E2" s="60"/>
      <c r="F2" s="60"/>
      <c r="G2" s="60"/>
      <c r="H2" s="60"/>
      <c r="I2" s="60"/>
      <c r="J2" s="3"/>
    </row>
    <row r="3" ht="38.25" customHeight="1" spans="1:12">
      <c r="A3" s="3"/>
      <c r="B3" s="61"/>
      <c r="C3" s="62"/>
      <c r="D3" s="63" t="s">
        <v>0</v>
      </c>
      <c r="E3" s="63"/>
      <c r="F3" s="63"/>
      <c r="G3" s="63"/>
      <c r="H3" s="63"/>
      <c r="I3" s="63"/>
      <c r="J3" s="3"/>
    </row>
    <row r="4" ht="15.75" customHeight="1" spans="1:12">
      <c r="A4" s="3"/>
      <c r="B4" s="16" t="s">
        <v>1</v>
      </c>
      <c r="C4" s="16"/>
      <c r="D4" s="64" t="s">
        <v>2</v>
      </c>
      <c r="E4" s="65"/>
      <c r="F4" s="65"/>
      <c r="G4" s="65"/>
      <c r="H4" s="65"/>
      <c r="I4" s="66"/>
      <c r="J4" s="3"/>
      <c r="L4" s="9" t="s">
        <v>3</v>
      </c>
    </row>
    <row r="5" ht="15.75" customHeight="1" spans="1:12">
      <c r="A5" s="3"/>
      <c r="B5" s="16" t="s">
        <v>4</v>
      </c>
      <c r="C5" s="16"/>
      <c r="D5" s="64" t="s">
        <v>5</v>
      </c>
      <c r="E5" s="65"/>
      <c r="F5" s="65"/>
      <c r="G5" s="65"/>
      <c r="H5" s="65"/>
      <c r="I5" s="66"/>
      <c r="J5" s="3"/>
    </row>
    <row r="6" ht="14.25" spans="1:12">
      <c r="A6" s="3"/>
      <c r="B6" s="16" t="s">
        <v>6</v>
      </c>
      <c r="C6" s="16"/>
      <c r="D6" s="16"/>
      <c r="E6" s="16"/>
      <c r="F6" s="17" t="s">
        <v>7</v>
      </c>
      <c r="G6" s="17">
        <v>2021</v>
      </c>
      <c r="H6" s="14"/>
      <c r="I6" s="14"/>
      <c r="J6" s="3"/>
      <c r="L6" s="9" t="s">
        <v>8</v>
      </c>
    </row>
    <row r="7" spans="1:12">
      <c r="A7" s="3"/>
      <c r="B7" s="10" t="s">
        <v>9</v>
      </c>
      <c r="C7" s="10" t="s">
        <v>10</v>
      </c>
      <c r="D7" s="10" t="s">
        <v>11</v>
      </c>
      <c r="E7" s="10" t="s">
        <v>12</v>
      </c>
      <c r="F7" s="10" t="s">
        <v>13</v>
      </c>
      <c r="G7" s="10" t="s">
        <v>14</v>
      </c>
      <c r="H7" s="10" t="s">
        <v>15</v>
      </c>
      <c r="I7" s="10" t="s">
        <v>16</v>
      </c>
      <c r="J7" s="3"/>
    </row>
    <row r="8" spans="1:12">
      <c r="A8" s="3"/>
      <c r="B8" s="11">
        <v>1</v>
      </c>
      <c r="C8" s="14" t="s">
        <v>17</v>
      </c>
      <c r="D8" s="11" t="s">
        <v>18</v>
      </c>
      <c r="E8" s="14" t="s">
        <v>19</v>
      </c>
      <c r="F8" s="12">
        <v>15000</v>
      </c>
      <c r="G8" s="12">
        <v>3000</v>
      </c>
      <c r="H8" s="12">
        <v>1000</v>
      </c>
      <c r="I8" s="13">
        <f t="shared" ref="I8:I13" si="0">F8+G8-H8</f>
        <v>17000</v>
      </c>
      <c r="J8" s="3"/>
    </row>
    <row r="9" spans="1:12">
      <c r="A9" s="3"/>
      <c r="B9" s="11">
        <v>2</v>
      </c>
      <c r="C9" s="14" t="s">
        <v>20</v>
      </c>
      <c r="D9" s="11" t="s">
        <v>21</v>
      </c>
      <c r="E9" s="14" t="s">
        <v>22</v>
      </c>
      <c r="F9" s="12">
        <v>10000</v>
      </c>
      <c r="G9" s="12">
        <v>1200</v>
      </c>
      <c r="H9" s="12">
        <v>0</v>
      </c>
      <c r="I9" s="13">
        <f t="shared" si="0"/>
        <v>11200</v>
      </c>
      <c r="J9" s="3"/>
    </row>
    <row r="10" spans="1:12">
      <c r="A10" s="3"/>
      <c r="B10" s="11">
        <v>3</v>
      </c>
      <c r="C10" s="14" t="s">
        <v>23</v>
      </c>
      <c r="D10" s="11" t="s">
        <v>24</v>
      </c>
      <c r="E10" s="14" t="s">
        <v>25</v>
      </c>
      <c r="F10" s="12">
        <v>25000</v>
      </c>
      <c r="G10" s="12">
        <v>4000</v>
      </c>
      <c r="H10" s="12">
        <v>1500</v>
      </c>
      <c r="I10" s="13">
        <f t="shared" si="0"/>
        <v>27500</v>
      </c>
      <c r="J10" s="3"/>
    </row>
    <row r="11" spans="1:12">
      <c r="A11" s="3"/>
      <c r="B11" s="11">
        <v>4</v>
      </c>
      <c r="C11" s="14" t="s">
        <v>26</v>
      </c>
      <c r="D11" s="11" t="s">
        <v>27</v>
      </c>
      <c r="E11" s="14" t="s">
        <v>22</v>
      </c>
      <c r="F11" s="12">
        <v>12000</v>
      </c>
      <c r="G11" s="12">
        <v>2000</v>
      </c>
      <c r="H11" s="12">
        <v>1000</v>
      </c>
      <c r="I11" s="13">
        <f t="shared" si="0"/>
        <v>13000</v>
      </c>
      <c r="J11" s="3"/>
    </row>
    <row r="12" spans="1:12">
      <c r="A12" s="3"/>
      <c r="B12" s="11">
        <v>5</v>
      </c>
      <c r="C12" s="14" t="s">
        <v>28</v>
      </c>
      <c r="D12" s="11" t="s">
        <v>29</v>
      </c>
      <c r="E12" s="14" t="s">
        <v>30</v>
      </c>
      <c r="F12" s="12">
        <v>14500</v>
      </c>
      <c r="G12" s="12">
        <v>2000</v>
      </c>
      <c r="H12" s="12">
        <v>800</v>
      </c>
      <c r="I12" s="13">
        <f t="shared" si="0"/>
        <v>15700</v>
      </c>
      <c r="J12" s="3"/>
    </row>
    <row r="13" spans="1:12">
      <c r="A13" s="3"/>
      <c r="B13" s="11">
        <v>6</v>
      </c>
      <c r="C13" s="14" t="s">
        <v>31</v>
      </c>
      <c r="D13" s="11" t="s">
        <v>32</v>
      </c>
      <c r="E13" s="14" t="s">
        <v>19</v>
      </c>
      <c r="F13" s="12">
        <v>16000</v>
      </c>
      <c r="G13" s="12">
        <v>3000</v>
      </c>
      <c r="H13" s="12">
        <v>1000</v>
      </c>
      <c r="I13" s="13">
        <f t="shared" si="0"/>
        <v>18000</v>
      </c>
      <c r="J13" s="3"/>
    </row>
    <row r="14" spans="1:12">
      <c r="A14" s="3"/>
      <c r="B14" s="11">
        <v>7</v>
      </c>
      <c r="C14" s="14" t="s">
        <v>33</v>
      </c>
      <c r="D14" s="11" t="s">
        <v>34</v>
      </c>
      <c r="E14" s="14" t="s">
        <v>35</v>
      </c>
      <c r="F14" s="12">
        <v>35000</v>
      </c>
      <c r="G14" s="12">
        <v>8000</v>
      </c>
      <c r="H14" s="12">
        <v>3500</v>
      </c>
      <c r="I14" s="13">
        <f t="shared" ref="I14:I27" si="1">F14+G14-H14</f>
        <v>39500</v>
      </c>
      <c r="J14" s="3"/>
    </row>
    <row r="15" spans="1:12">
      <c r="A15" s="3"/>
      <c r="B15" s="11">
        <v>8</v>
      </c>
      <c r="C15" s="14" t="s">
        <v>36</v>
      </c>
      <c r="D15" s="11" t="s">
        <v>37</v>
      </c>
      <c r="E15" s="14" t="s">
        <v>38</v>
      </c>
      <c r="F15" s="12">
        <v>20000</v>
      </c>
      <c r="G15" s="12">
        <v>4000</v>
      </c>
      <c r="H15" s="12">
        <v>2000</v>
      </c>
      <c r="I15" s="13">
        <f t="shared" si="1"/>
        <v>22000</v>
      </c>
      <c r="J15" s="3"/>
    </row>
    <row r="16" spans="1:12">
      <c r="A16" s="3"/>
      <c r="B16" s="11">
        <v>9</v>
      </c>
      <c r="C16" s="14" t="s">
        <v>39</v>
      </c>
      <c r="D16" s="11" t="s">
        <v>40</v>
      </c>
      <c r="E16" s="14" t="s">
        <v>22</v>
      </c>
      <c r="F16" s="12">
        <v>12000</v>
      </c>
      <c r="G16" s="12">
        <v>2000</v>
      </c>
      <c r="H16" s="12">
        <v>1000</v>
      </c>
      <c r="I16" s="13">
        <f t="shared" si="1"/>
        <v>13000</v>
      </c>
      <c r="J16" s="3"/>
    </row>
    <row r="17" spans="1:10">
      <c r="A17" s="3"/>
      <c r="B17" s="11">
        <v>10</v>
      </c>
      <c r="C17" s="14" t="s">
        <v>41</v>
      </c>
      <c r="D17" s="11" t="s">
        <v>42</v>
      </c>
      <c r="E17" s="14" t="s">
        <v>43</v>
      </c>
      <c r="F17" s="12">
        <v>18000</v>
      </c>
      <c r="G17" s="12">
        <v>2000</v>
      </c>
      <c r="H17" s="12">
        <v>1000</v>
      </c>
      <c r="I17" s="13">
        <f t="shared" si="1"/>
        <v>19000</v>
      </c>
      <c r="J17" s="3"/>
    </row>
    <row r="18" spans="1:10">
      <c r="A18" s="3"/>
      <c r="B18" s="11">
        <v>11</v>
      </c>
      <c r="C18" s="14" t="s">
        <v>44</v>
      </c>
      <c r="D18" s="11" t="s">
        <v>45</v>
      </c>
      <c r="E18" s="14" t="s">
        <v>46</v>
      </c>
      <c r="F18" s="12">
        <v>45000</v>
      </c>
      <c r="G18" s="12">
        <v>12000</v>
      </c>
      <c r="H18" s="12">
        <v>5200</v>
      </c>
      <c r="I18" s="13">
        <f t="shared" si="1"/>
        <v>51800</v>
      </c>
      <c r="J18" s="3"/>
    </row>
    <row r="19" spans="1:10">
      <c r="A19" s="3"/>
      <c r="B19" s="11">
        <v>12</v>
      </c>
      <c r="C19" s="14" t="s">
        <v>47</v>
      </c>
      <c r="D19" s="11" t="s">
        <v>48</v>
      </c>
      <c r="E19" s="14" t="s">
        <v>49</v>
      </c>
      <c r="F19" s="12">
        <v>8000</v>
      </c>
      <c r="G19" s="12">
        <v>500</v>
      </c>
      <c r="H19" s="12">
        <v>0</v>
      </c>
      <c r="I19" s="13">
        <f t="shared" si="1"/>
        <v>8500</v>
      </c>
      <c r="J19" s="3"/>
    </row>
    <row r="20" spans="1:10">
      <c r="A20" s="3"/>
      <c r="B20" s="11">
        <v>13</v>
      </c>
      <c r="C20" s="14" t="s">
        <v>50</v>
      </c>
      <c r="D20" s="11" t="s">
        <v>51</v>
      </c>
      <c r="E20" s="14" t="s">
        <v>52</v>
      </c>
      <c r="F20" s="12">
        <v>8000</v>
      </c>
      <c r="G20" s="12">
        <v>500</v>
      </c>
      <c r="H20" s="12">
        <v>0</v>
      </c>
      <c r="I20" s="13">
        <f t="shared" si="1"/>
        <v>8500</v>
      </c>
      <c r="J20" s="3"/>
    </row>
    <row r="21" spans="1:10">
      <c r="A21" s="3"/>
      <c r="B21" s="11">
        <v>14</v>
      </c>
      <c r="C21" s="14" t="s">
        <v>53</v>
      </c>
      <c r="D21" s="11" t="s">
        <v>54</v>
      </c>
      <c r="E21" s="14" t="s">
        <v>22</v>
      </c>
      <c r="F21" s="12">
        <v>12000</v>
      </c>
      <c r="G21" s="12">
        <v>2000</v>
      </c>
      <c r="H21" s="12">
        <v>1000</v>
      </c>
      <c r="I21" s="13">
        <f t="shared" si="1"/>
        <v>13000</v>
      </c>
      <c r="J21" s="3"/>
    </row>
    <row r="22" spans="1:10">
      <c r="A22" s="3"/>
      <c r="B22" s="11">
        <v>15</v>
      </c>
      <c r="C22" s="14" t="s">
        <v>55</v>
      </c>
      <c r="D22" s="11" t="s">
        <v>56</v>
      </c>
      <c r="E22" s="14" t="s">
        <v>25</v>
      </c>
      <c r="F22" s="12">
        <v>23000</v>
      </c>
      <c r="G22" s="12">
        <v>2500</v>
      </c>
      <c r="H22" s="12">
        <v>1200</v>
      </c>
      <c r="I22" s="13">
        <f t="shared" si="1"/>
        <v>24300</v>
      </c>
      <c r="J22" s="3"/>
    </row>
    <row r="23" spans="1:10">
      <c r="A23" s="3"/>
      <c r="B23" s="11">
        <v>16</v>
      </c>
      <c r="C23" s="14" t="s">
        <v>57</v>
      </c>
      <c r="D23" s="11" t="s">
        <v>58</v>
      </c>
      <c r="E23" s="14" t="s">
        <v>19</v>
      </c>
      <c r="F23" s="12">
        <v>16000</v>
      </c>
      <c r="G23" s="12">
        <v>3000</v>
      </c>
      <c r="H23" s="12">
        <v>1000</v>
      </c>
      <c r="I23" s="13">
        <f t="shared" si="1"/>
        <v>18000</v>
      </c>
      <c r="J23" s="3"/>
    </row>
    <row r="24" spans="1:10">
      <c r="A24" s="3"/>
      <c r="B24" s="11">
        <v>17</v>
      </c>
      <c r="C24" s="14" t="s">
        <v>59</v>
      </c>
      <c r="D24" s="11" t="s">
        <v>60</v>
      </c>
      <c r="E24" s="14" t="s">
        <v>22</v>
      </c>
      <c r="F24" s="12">
        <v>12000</v>
      </c>
      <c r="G24" s="12">
        <v>2000</v>
      </c>
      <c r="H24" s="12">
        <v>1000</v>
      </c>
      <c r="I24" s="13">
        <f t="shared" si="1"/>
        <v>13000</v>
      </c>
      <c r="J24" s="3"/>
    </row>
    <row r="25" spans="1:10">
      <c r="A25" s="3"/>
      <c r="B25" s="11">
        <v>18</v>
      </c>
      <c r="C25" s="14" t="s">
        <v>61</v>
      </c>
      <c r="D25" s="11" t="s">
        <v>62</v>
      </c>
      <c r="E25" s="14" t="s">
        <v>19</v>
      </c>
      <c r="F25" s="12">
        <v>16000</v>
      </c>
      <c r="G25" s="12">
        <v>3000</v>
      </c>
      <c r="H25" s="12">
        <v>1000</v>
      </c>
      <c r="I25" s="13">
        <f t="shared" si="1"/>
        <v>18000</v>
      </c>
      <c r="J25" s="3"/>
    </row>
    <row r="26" spans="1:10">
      <c r="A26" s="3"/>
      <c r="B26" s="11">
        <v>19</v>
      </c>
      <c r="C26" s="14" t="s">
        <v>63</v>
      </c>
      <c r="D26" s="11" t="s">
        <v>64</v>
      </c>
      <c r="E26" s="14" t="s">
        <v>19</v>
      </c>
      <c r="F26" s="12">
        <v>17000</v>
      </c>
      <c r="G26" s="12">
        <v>3000</v>
      </c>
      <c r="H26" s="12">
        <v>1000</v>
      </c>
      <c r="I26" s="13">
        <f t="shared" si="1"/>
        <v>19000</v>
      </c>
      <c r="J26" s="3"/>
    </row>
    <row r="27" spans="1:10">
      <c r="A27" s="3"/>
      <c r="B27" s="11">
        <v>20</v>
      </c>
      <c r="C27" s="14" t="s">
        <v>65</v>
      </c>
      <c r="D27" s="11" t="s">
        <v>66</v>
      </c>
      <c r="E27" s="14" t="s">
        <v>25</v>
      </c>
      <c r="F27" s="12">
        <v>28000</v>
      </c>
      <c r="G27" s="12">
        <v>4500</v>
      </c>
      <c r="H27" s="12">
        <v>1500</v>
      </c>
      <c r="I27" s="13">
        <f t="shared" si="1"/>
        <v>31000</v>
      </c>
      <c r="J27" s="3"/>
    </row>
    <row r="28" spans="1:10">
      <c r="A28" s="3"/>
      <c r="B28" s="11">
        <v>21</v>
      </c>
      <c r="C28" s="14" t="s">
        <v>67</v>
      </c>
      <c r="D28" s="11" t="s">
        <v>68</v>
      </c>
      <c r="E28" s="14"/>
      <c r="F28" s="12">
        <v>0</v>
      </c>
      <c r="G28" s="12">
        <v>0</v>
      </c>
      <c r="H28" s="12">
        <v>0</v>
      </c>
      <c r="I28" s="13">
        <f t="shared" ref="I28:I32" si="2">F28+G28-H28</f>
        <v>0</v>
      </c>
      <c r="J28" s="3"/>
    </row>
    <row r="29" spans="1:10">
      <c r="A29" s="3"/>
      <c r="B29" s="11">
        <v>22</v>
      </c>
      <c r="C29" s="14" t="s">
        <v>69</v>
      </c>
      <c r="D29" s="11" t="s">
        <v>70</v>
      </c>
      <c r="E29" s="14"/>
      <c r="F29" s="12">
        <v>0</v>
      </c>
      <c r="G29" s="12">
        <v>0</v>
      </c>
      <c r="H29" s="12">
        <v>0</v>
      </c>
      <c r="I29" s="13">
        <f t="shared" si="2"/>
        <v>0</v>
      </c>
      <c r="J29" s="3"/>
    </row>
    <row r="30" spans="1:10">
      <c r="A30" s="3"/>
      <c r="B30" s="11">
        <v>23</v>
      </c>
      <c r="C30" s="14" t="s">
        <v>71</v>
      </c>
      <c r="D30" s="11" t="s">
        <v>72</v>
      </c>
      <c r="E30" s="14"/>
      <c r="F30" s="12">
        <v>0</v>
      </c>
      <c r="G30" s="12">
        <v>0</v>
      </c>
      <c r="H30" s="12">
        <v>0</v>
      </c>
      <c r="I30" s="13">
        <f t="shared" si="2"/>
        <v>0</v>
      </c>
      <c r="J30" s="3"/>
    </row>
    <row r="31" spans="1:10">
      <c r="A31" s="3"/>
      <c r="B31" s="11">
        <v>24</v>
      </c>
      <c r="C31" s="14" t="s">
        <v>73</v>
      </c>
      <c r="D31" s="11" t="s">
        <v>74</v>
      </c>
      <c r="E31" s="14"/>
      <c r="F31" s="12">
        <v>0</v>
      </c>
      <c r="G31" s="12">
        <v>0</v>
      </c>
      <c r="H31" s="12">
        <v>0</v>
      </c>
      <c r="I31" s="13">
        <f t="shared" si="2"/>
        <v>0</v>
      </c>
      <c r="J31" s="3"/>
    </row>
    <row r="32" spans="1:10">
      <c r="A32" s="3"/>
      <c r="B32" s="11">
        <v>25</v>
      </c>
      <c r="C32" s="14" t="s">
        <v>75</v>
      </c>
      <c r="D32" s="11" t="s">
        <v>76</v>
      </c>
      <c r="E32" s="14"/>
      <c r="F32" s="12">
        <v>0</v>
      </c>
      <c r="G32" s="12">
        <v>0</v>
      </c>
      <c r="H32" s="12">
        <v>0</v>
      </c>
      <c r="I32" s="13">
        <f t="shared" si="2"/>
        <v>0</v>
      </c>
      <c r="J32" s="3"/>
    </row>
    <row r="33" spans="1:10">
      <c r="A33" s="3"/>
      <c r="B33" s="11">
        <v>26</v>
      </c>
      <c r="C33" s="14" t="s">
        <v>77</v>
      </c>
      <c r="D33" s="11" t="s">
        <v>78</v>
      </c>
      <c r="E33" s="14"/>
      <c r="F33" s="12">
        <v>0</v>
      </c>
      <c r="G33" s="12">
        <v>0</v>
      </c>
      <c r="H33" s="12">
        <v>0</v>
      </c>
      <c r="I33" s="13">
        <f t="shared" ref="I33" si="3">F33+G33-H33</f>
        <v>0</v>
      </c>
      <c r="J33" s="3"/>
    </row>
    <row r="34" spans="1:10">
      <c r="A34" s="3"/>
      <c r="B34" s="11"/>
      <c r="C34" s="14"/>
      <c r="D34" s="10" t="s">
        <v>79</v>
      </c>
      <c r="E34" s="10"/>
      <c r="F34" s="13">
        <f>SUM(F8:F32)</f>
        <v>362500</v>
      </c>
      <c r="G34" s="13">
        <f t="shared" ref="G34:I34" si="4">SUM(G8:G32)</f>
        <v>64200</v>
      </c>
      <c r="H34" s="13">
        <f t="shared" si="4"/>
        <v>25700</v>
      </c>
      <c r="I34" s="13">
        <f t="shared" si="4"/>
        <v>401000</v>
      </c>
      <c r="J34" s="3"/>
    </row>
    <row r="35" spans="1:10">
      <c r="A35" s="3"/>
      <c r="B35" s="15"/>
      <c r="C35" s="3"/>
      <c r="D35" s="3"/>
      <c r="E35" s="3"/>
      <c r="F35" s="3"/>
      <c r="G35" s="3"/>
      <c r="H35" s="3"/>
      <c r="I35" s="3"/>
      <c r="J35" s="3"/>
    </row>
  </sheetData>
  <mergeCells count="9">
    <mergeCell ref="D2:I2"/>
    <mergeCell ref="D3:I3"/>
    <mergeCell ref="B4:C4"/>
    <mergeCell ref="D4:I4"/>
    <mergeCell ref="B5:C5"/>
    <mergeCell ref="D5:I5"/>
    <mergeCell ref="B6:E6"/>
    <mergeCell ref="D34:E34"/>
    <mergeCell ref="B2:C3"/>
  </mergeCells>
  <dataValidations count="2">
    <dataValidation type="list" allowBlank="1" showInputMessage="1" showErrorMessage="1" sqref="F6">
      <formula1>"January, February, March, April, May, June, July, August, September, October, November, December"</formula1>
    </dataValidation>
    <dataValidation type="list" allowBlank="1" showInputMessage="1" showErrorMessage="1" sqref="G6">
      <formula1>"2020,2021,2022,2023,2024,2025,2026,2027,2028,2029,2030"</formula1>
    </dataValidation>
  </dataValidations>
  <pageMargins left="0.7" right="0.7" top="0.75" bottom="0.75" header="0.3" footer="0.3"/>
  <pageSetup paperSize="1" orientation="portrait"/>
  <headerFooter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B1:H623"/>
  <sheetViews>
    <sheetView topLeftCell="A47" workbookViewId="0">
      <selection activeCell="B50" sqref="B50:H71"/>
    </sheetView>
  </sheetViews>
  <sheetFormatPr defaultColWidth="9" defaultRowHeight="13.5" outlineLevelCol="7"/>
  <cols>
    <col min="1" max="1" width="3.14166666666667" style="1" customWidth="1"/>
    <col min="2" max="2" width="22" style="1" customWidth="1"/>
    <col min="3" max="3" width="16.8583333333333" style="1" customWidth="1"/>
    <col min="4" max="4" width="15.7083333333333" style="1" customWidth="1"/>
    <col min="5" max="5" width="9.14166666666667" style="1"/>
    <col min="6" max="6" width="13.8583333333333" style="1" customWidth="1"/>
    <col min="7" max="7" width="14.425" style="1" customWidth="1"/>
    <col min="8" max="8" width="10.7083333333333" style="1" customWidth="1"/>
    <col min="9" max="9" width="3.14166666666667" style="1" customWidth="1"/>
    <col min="10" max="10" width="9.14166666666667" style="1" customWidth="1"/>
    <col min="11" max="13" width="9.14166666666667" style="1"/>
    <col min="14" max="14" width="9.14166666666667" style="1" customWidth="1"/>
    <col min="15" max="16384" width="9.14166666666667" style="1"/>
  </cols>
  <sheetData>
    <row r="1" ht="15.75" customHeight="1"/>
    <row r="2" ht="32.25" spans="2:8">
      <c r="B2" s="23" t="str">
        <f>'Salary Calculations'!$D$4</f>
        <v>Company Name</v>
      </c>
      <c r="C2" s="23"/>
      <c r="D2" s="23"/>
      <c r="E2" s="23"/>
      <c r="F2" s="23"/>
      <c r="G2" s="23"/>
      <c r="H2" s="24" t="s">
        <v>80</v>
      </c>
    </row>
    <row r="3" ht="19.5" spans="2:8">
      <c r="B3" s="25" t="str">
        <f>'Salary Calculations'!$D$5</f>
        <v>Company Address</v>
      </c>
      <c r="C3" s="25"/>
      <c r="D3" s="25"/>
      <c r="E3" s="25"/>
      <c r="F3" s="25"/>
      <c r="G3" s="25"/>
      <c r="H3" s="24"/>
    </row>
    <row r="4" spans="2:8">
      <c r="B4" s="26"/>
      <c r="C4" s="27"/>
      <c r="D4" s="27"/>
      <c r="E4" s="27"/>
      <c r="F4" s="27"/>
      <c r="G4" s="27"/>
      <c r="H4" s="28"/>
    </row>
    <row r="5" ht="15" spans="2:8">
      <c r="B5" s="29" t="s">
        <v>81</v>
      </c>
      <c r="C5" s="30" t="s">
        <v>17</v>
      </c>
      <c r="D5" s="31"/>
      <c r="E5" s="31"/>
      <c r="F5" s="31"/>
      <c r="G5" s="32"/>
      <c r="H5" s="33"/>
    </row>
    <row r="6" ht="15" spans="2:8">
      <c r="B6" s="34"/>
      <c r="C6" s="35"/>
      <c r="D6" s="35"/>
      <c r="E6" s="35"/>
      <c r="F6" s="35"/>
      <c r="G6" s="35"/>
      <c r="H6" s="36"/>
    </row>
    <row r="7" ht="15" spans="2:8">
      <c r="B7" s="29" t="s">
        <v>82</v>
      </c>
      <c r="C7" s="30" t="str">
        <f>VLOOKUP(C5,'Salary Calculations'!$C$8:$I$32,2,FALSE)</f>
        <v>AS2101</v>
      </c>
      <c r="D7" s="31"/>
      <c r="E7" s="31"/>
      <c r="F7" s="31"/>
      <c r="G7" s="32"/>
      <c r="H7" s="33"/>
    </row>
    <row r="8" ht="15" spans="2:8">
      <c r="B8" s="34"/>
      <c r="C8" s="35"/>
      <c r="D8" s="35"/>
      <c r="E8" s="35"/>
      <c r="F8" s="35"/>
      <c r="G8" s="35"/>
      <c r="H8" s="36"/>
    </row>
    <row r="9" ht="15" spans="2:8">
      <c r="B9" s="29" t="s">
        <v>83</v>
      </c>
      <c r="C9" s="30" t="str">
        <f>VLOOKUP(C5,'Salary Calculations'!$C$8:$I$32,3,FALSE)</f>
        <v>Developer</v>
      </c>
      <c r="D9" s="31"/>
      <c r="E9" s="31"/>
      <c r="F9" s="31"/>
      <c r="G9" s="32"/>
      <c r="H9" s="33"/>
    </row>
    <row r="10" ht="15" spans="2:8">
      <c r="B10" s="34"/>
      <c r="C10" s="35"/>
      <c r="D10" s="35"/>
      <c r="E10" s="35"/>
      <c r="F10" s="35"/>
      <c r="G10" s="35"/>
      <c r="H10" s="36"/>
    </row>
    <row r="11" ht="15" spans="2:8">
      <c r="B11" s="29" t="s">
        <v>84</v>
      </c>
      <c r="C11" s="37">
        <f>VLOOKUP(C5,'Salary Calculations'!$C$8:$I$32,4,FALSE)</f>
        <v>15000</v>
      </c>
      <c r="D11" s="38" t="s">
        <v>85</v>
      </c>
      <c r="E11" s="39">
        <f>VLOOKUP(C5,'Salary Calculations'!$C$8:$I$32,5,FALSE)</f>
        <v>3000</v>
      </c>
      <c r="F11" s="40"/>
      <c r="G11" s="41"/>
      <c r="H11" s="33"/>
    </row>
    <row r="12" ht="15" spans="2:8">
      <c r="B12" s="34"/>
      <c r="C12" s="35"/>
      <c r="D12" s="35"/>
      <c r="E12" s="35"/>
      <c r="F12" s="35"/>
      <c r="G12" s="35"/>
      <c r="H12" s="36"/>
    </row>
    <row r="13" ht="15" spans="2:8">
      <c r="B13" s="29" t="s">
        <v>86</v>
      </c>
      <c r="C13" s="37">
        <f>VLOOKUP(C5,'Salary Calculations'!$C$8:$I$32,6,FALSE)</f>
        <v>1000</v>
      </c>
      <c r="D13" s="38" t="s">
        <v>87</v>
      </c>
      <c r="E13" s="39">
        <f>VLOOKUP(C5,'Salary Calculations'!$C$8:$I$32,7,FALSE)</f>
        <v>17000</v>
      </c>
      <c r="F13" s="40"/>
      <c r="G13" s="41"/>
      <c r="H13" s="33"/>
    </row>
    <row r="14" ht="15" spans="2:8">
      <c r="B14" s="34"/>
      <c r="C14" s="35"/>
      <c r="D14" s="35"/>
      <c r="E14" s="35"/>
      <c r="F14" s="35"/>
      <c r="G14" s="35"/>
      <c r="H14" s="36"/>
    </row>
    <row r="15" ht="15" spans="2:8">
      <c r="B15" s="29" t="s">
        <v>88</v>
      </c>
      <c r="C15" s="42" t="e">
        <f>SpellNumberMOG(E13,"INR")</f>
        <v>#NAME?</v>
      </c>
      <c r="D15" s="43"/>
      <c r="E15" s="43"/>
      <c r="F15" s="43"/>
      <c r="G15" s="44"/>
      <c r="H15" s="36"/>
    </row>
    <row r="16" ht="15" spans="2:8">
      <c r="B16" s="34"/>
      <c r="C16" s="45"/>
      <c r="D16" s="46"/>
      <c r="E16" s="46"/>
      <c r="F16" s="46"/>
      <c r="G16" s="47"/>
      <c r="H16" s="36"/>
    </row>
    <row r="17" ht="15.75" customHeight="1" spans="2:8">
      <c r="B17" s="34"/>
      <c r="C17" s="35"/>
      <c r="D17" s="35"/>
      <c r="E17" s="35"/>
      <c r="F17" s="35"/>
      <c r="G17" s="35"/>
      <c r="H17" s="36"/>
    </row>
    <row r="18" ht="15.75" customHeight="1" spans="2:8">
      <c r="B18" s="48" t="s">
        <v>89</v>
      </c>
      <c r="C18" s="49"/>
      <c r="D18" s="49"/>
      <c r="E18" s="49"/>
      <c r="F18" s="49"/>
      <c r="G18" s="49"/>
      <c r="H18" s="50"/>
    </row>
    <row r="19" ht="15" spans="2:8">
      <c r="B19" s="34"/>
      <c r="C19" s="35"/>
      <c r="D19" s="35"/>
      <c r="E19" s="35"/>
      <c r="F19" s="35"/>
      <c r="G19" s="35"/>
      <c r="H19" s="36"/>
    </row>
    <row r="20" ht="15" spans="2:8">
      <c r="B20" s="51"/>
      <c r="C20" s="42"/>
      <c r="D20" s="44"/>
      <c r="E20" s="52"/>
      <c r="F20" s="42"/>
      <c r="G20" s="44"/>
      <c r="H20" s="33"/>
    </row>
    <row r="21" ht="15" spans="2:8">
      <c r="B21" s="51"/>
      <c r="C21" s="45"/>
      <c r="D21" s="47"/>
      <c r="E21" s="52"/>
      <c r="F21" s="45"/>
      <c r="G21" s="47"/>
      <c r="H21" s="33"/>
    </row>
    <row r="22" ht="15" spans="2:8">
      <c r="B22" s="53"/>
      <c r="C22" s="54" t="s">
        <v>90</v>
      </c>
      <c r="D22" s="54"/>
      <c r="E22" s="52"/>
      <c r="F22" s="54" t="s">
        <v>43</v>
      </c>
      <c r="G22" s="54"/>
      <c r="H22" s="33"/>
    </row>
    <row r="23" ht="15.75" customHeight="1" spans="2:8">
      <c r="B23" s="55"/>
      <c r="C23" s="56"/>
      <c r="D23" s="56"/>
      <c r="E23" s="56"/>
      <c r="F23" s="56"/>
      <c r="G23" s="56"/>
      <c r="H23" s="57"/>
    </row>
    <row r="26" ht="32.25" customHeight="1" spans="2:8">
      <c r="B26" s="23" t="str">
        <f>'Salary Calculations'!$D$4</f>
        <v>Company Name</v>
      </c>
      <c r="C26" s="23"/>
      <c r="D26" s="23"/>
      <c r="E26" s="23"/>
      <c r="F26" s="23"/>
      <c r="G26" s="23"/>
      <c r="H26" s="24" t="s">
        <v>80</v>
      </c>
    </row>
    <row r="27" ht="19.5" spans="2:8">
      <c r="B27" s="25" t="str">
        <f>'Salary Calculations'!$D$5</f>
        <v>Company Address</v>
      </c>
      <c r="C27" s="25"/>
      <c r="D27" s="25"/>
      <c r="E27" s="25"/>
      <c r="F27" s="25"/>
      <c r="G27" s="25"/>
      <c r="H27" s="24"/>
    </row>
    <row r="28" spans="2:8">
      <c r="B28" s="26"/>
      <c r="C28" s="27"/>
      <c r="D28" s="27"/>
      <c r="E28" s="27"/>
      <c r="F28" s="27"/>
      <c r="G28" s="27"/>
      <c r="H28" s="28"/>
    </row>
    <row r="29" ht="15" spans="2:8">
      <c r="B29" s="29" t="s">
        <v>81</v>
      </c>
      <c r="C29" s="30" t="s">
        <v>20</v>
      </c>
      <c r="D29" s="31"/>
      <c r="E29" s="31"/>
      <c r="F29" s="31"/>
      <c r="G29" s="32"/>
      <c r="H29" s="33"/>
    </row>
    <row r="30" ht="15" spans="2:8">
      <c r="B30" s="34"/>
      <c r="C30" s="35"/>
      <c r="D30" s="35"/>
      <c r="E30" s="35"/>
      <c r="F30" s="35"/>
      <c r="G30" s="35"/>
      <c r="H30" s="36"/>
    </row>
    <row r="31" ht="15" spans="2:8">
      <c r="B31" s="29" t="s">
        <v>82</v>
      </c>
      <c r="C31" s="30" t="str">
        <f>VLOOKUP(C29,'Salary Calculations'!$C$8:$I$32,2,FALSE)</f>
        <v>AS2102</v>
      </c>
      <c r="D31" s="31"/>
      <c r="E31" s="31"/>
      <c r="F31" s="31"/>
      <c r="G31" s="32"/>
      <c r="H31" s="33"/>
    </row>
    <row r="32" ht="15" spans="2:8">
      <c r="B32" s="34"/>
      <c r="C32" s="35"/>
      <c r="D32" s="35"/>
      <c r="E32" s="35"/>
      <c r="F32" s="35"/>
      <c r="G32" s="35"/>
      <c r="H32" s="36"/>
    </row>
    <row r="33" ht="15" spans="2:8">
      <c r="B33" s="29" t="s">
        <v>83</v>
      </c>
      <c r="C33" s="30" t="str">
        <f>VLOOKUP(C29,'Salary Calculations'!$C$8:$I$32,3,FALSE)</f>
        <v>Graphic Designer</v>
      </c>
      <c r="D33" s="31"/>
      <c r="E33" s="31"/>
      <c r="F33" s="31"/>
      <c r="G33" s="32"/>
      <c r="H33" s="33"/>
    </row>
    <row r="34" ht="15" spans="2:8">
      <c r="B34" s="34"/>
      <c r="C34" s="35"/>
      <c r="D34" s="35"/>
      <c r="E34" s="35"/>
      <c r="F34" s="35"/>
      <c r="G34" s="35"/>
      <c r="H34" s="36"/>
    </row>
    <row r="35" ht="15" spans="2:8">
      <c r="B35" s="29" t="s">
        <v>84</v>
      </c>
      <c r="C35" s="37">
        <f>VLOOKUP(C29,'Salary Calculations'!$C$8:$I$32,4,FALSE)</f>
        <v>10000</v>
      </c>
      <c r="D35" s="38" t="s">
        <v>85</v>
      </c>
      <c r="E35" s="39">
        <f>VLOOKUP(C29,'Salary Calculations'!$C$8:$I$32,5,FALSE)</f>
        <v>1200</v>
      </c>
      <c r="F35" s="40"/>
      <c r="G35" s="41"/>
      <c r="H35" s="33"/>
    </row>
    <row r="36" ht="15" spans="2:8">
      <c r="B36" s="34"/>
      <c r="C36" s="35"/>
      <c r="D36" s="35"/>
      <c r="E36" s="35"/>
      <c r="F36" s="35"/>
      <c r="G36" s="35"/>
      <c r="H36" s="36"/>
    </row>
    <row r="37" ht="15" spans="2:8">
      <c r="B37" s="29" t="s">
        <v>86</v>
      </c>
      <c r="C37" s="37">
        <f>VLOOKUP(C29,'Salary Calculations'!$C$8:$I$32,6,FALSE)</f>
        <v>0</v>
      </c>
      <c r="D37" s="38" t="s">
        <v>87</v>
      </c>
      <c r="E37" s="39">
        <f>VLOOKUP(C29,'Salary Calculations'!$C$8:$I$32,7,FALSE)</f>
        <v>11200</v>
      </c>
      <c r="F37" s="40"/>
      <c r="G37" s="41"/>
      <c r="H37" s="33"/>
    </row>
    <row r="38" ht="15" spans="2:8">
      <c r="B38" s="34"/>
      <c r="C38" s="35"/>
      <c r="D38" s="35"/>
      <c r="E38" s="35"/>
      <c r="F38" s="35"/>
      <c r="G38" s="35"/>
      <c r="H38" s="36"/>
    </row>
    <row r="39" ht="15" spans="2:8">
      <c r="B39" s="29" t="s">
        <v>88</v>
      </c>
      <c r="C39" s="42" t="e">
        <f>SpellNumberMOG(E37,"INR")</f>
        <v>#NAME?</v>
      </c>
      <c r="D39" s="43"/>
      <c r="E39" s="43"/>
      <c r="F39" s="43"/>
      <c r="G39" s="44"/>
      <c r="H39" s="36"/>
    </row>
    <row r="40" ht="15" spans="2:8">
      <c r="B40" s="34"/>
      <c r="C40" s="45"/>
      <c r="D40" s="46"/>
      <c r="E40" s="46"/>
      <c r="F40" s="46"/>
      <c r="G40" s="47"/>
      <c r="H40" s="36"/>
    </row>
    <row r="41" ht="15" spans="2:8">
      <c r="B41" s="34"/>
      <c r="C41" s="35"/>
      <c r="D41" s="35"/>
      <c r="E41" s="35"/>
      <c r="F41" s="35"/>
      <c r="G41" s="35"/>
      <c r="H41" s="36"/>
    </row>
    <row r="42" ht="15" spans="2:8">
      <c r="B42" s="48" t="s">
        <v>89</v>
      </c>
      <c r="C42" s="49"/>
      <c r="D42" s="49"/>
      <c r="E42" s="49"/>
      <c r="F42" s="49"/>
      <c r="G42" s="49"/>
      <c r="H42" s="50"/>
    </row>
    <row r="43" ht="15" spans="2:8">
      <c r="B43" s="34"/>
      <c r="C43" s="35"/>
      <c r="D43" s="35"/>
      <c r="E43" s="35"/>
      <c r="F43" s="35"/>
      <c r="G43" s="35"/>
      <c r="H43" s="36"/>
    </row>
    <row r="44" ht="15" spans="2:8">
      <c r="B44" s="51"/>
      <c r="C44" s="42"/>
      <c r="D44" s="44"/>
      <c r="E44" s="52"/>
      <c r="F44" s="42"/>
      <c r="G44" s="44"/>
      <c r="H44" s="33"/>
    </row>
    <row r="45" ht="15" spans="2:8">
      <c r="B45" s="51"/>
      <c r="C45" s="45"/>
      <c r="D45" s="47"/>
      <c r="E45" s="52"/>
      <c r="F45" s="45"/>
      <c r="G45" s="47"/>
      <c r="H45" s="33"/>
    </row>
    <row r="46" ht="15" spans="2:8">
      <c r="B46" s="53"/>
      <c r="C46" s="54" t="s">
        <v>90</v>
      </c>
      <c r="D46" s="54"/>
      <c r="E46" s="52"/>
      <c r="F46" s="54" t="s">
        <v>43</v>
      </c>
      <c r="G46" s="54"/>
      <c r="H46" s="33"/>
    </row>
    <row r="47" spans="2:8">
      <c r="B47" s="55"/>
      <c r="C47" s="56"/>
      <c r="D47" s="56"/>
      <c r="E47" s="56"/>
      <c r="F47" s="56"/>
      <c r="G47" s="56"/>
      <c r="H47" s="57"/>
    </row>
    <row r="50" ht="32.25" spans="2:8">
      <c r="B50" s="23" t="str">
        <f>'Salary Calculations'!$D$4</f>
        <v>Company Name</v>
      </c>
      <c r="C50" s="23"/>
      <c r="D50" s="23"/>
      <c r="E50" s="23"/>
      <c r="F50" s="23"/>
      <c r="G50" s="23"/>
      <c r="H50" s="24" t="s">
        <v>80</v>
      </c>
    </row>
    <row r="51" ht="19.5" spans="2:8">
      <c r="B51" s="25" t="str">
        <f>'Salary Calculations'!$D$5</f>
        <v>Company Address</v>
      </c>
      <c r="C51" s="25"/>
      <c r="D51" s="25"/>
      <c r="E51" s="25"/>
      <c r="F51" s="25"/>
      <c r="G51" s="25"/>
      <c r="H51" s="24"/>
    </row>
    <row r="52" spans="2:8">
      <c r="B52" s="26"/>
      <c r="C52" s="27"/>
      <c r="D52" s="27"/>
      <c r="E52" s="27"/>
      <c r="F52" s="27"/>
      <c r="G52" s="27"/>
      <c r="H52" s="28"/>
    </row>
    <row r="53" ht="15" spans="2:8">
      <c r="B53" s="29" t="s">
        <v>81</v>
      </c>
      <c r="C53" s="30" t="s">
        <v>23</v>
      </c>
      <c r="D53" s="31"/>
      <c r="E53" s="31"/>
      <c r="F53" s="31"/>
      <c r="G53" s="32"/>
      <c r="H53" s="33"/>
    </row>
    <row r="54" ht="15" spans="2:8">
      <c r="B54" s="34"/>
      <c r="C54" s="35"/>
      <c r="D54" s="35"/>
      <c r="E54" s="35"/>
      <c r="F54" s="35"/>
      <c r="G54" s="35"/>
      <c r="H54" s="36"/>
    </row>
    <row r="55" ht="15" spans="2:8">
      <c r="B55" s="29" t="s">
        <v>82</v>
      </c>
      <c r="C55" s="30" t="str">
        <f>VLOOKUP(C53,'Salary Calculations'!$C$8:$I$32,2,FALSE)</f>
        <v>AS2103</v>
      </c>
      <c r="D55" s="31"/>
      <c r="E55" s="31"/>
      <c r="F55" s="31"/>
      <c r="G55" s="32"/>
      <c r="H55" s="33"/>
    </row>
    <row r="56" ht="15" spans="2:8">
      <c r="B56" s="34"/>
      <c r="C56" s="35"/>
      <c r="D56" s="35"/>
      <c r="E56" s="35"/>
      <c r="F56" s="35"/>
      <c r="G56" s="35"/>
      <c r="H56" s="36"/>
    </row>
    <row r="57" ht="15" spans="2:8">
      <c r="B57" s="29" t="s">
        <v>83</v>
      </c>
      <c r="C57" s="30" t="str">
        <f>VLOOKUP(C53,'Salary Calculations'!$C$8:$I$32,3,FALSE)</f>
        <v>Sr. Developer</v>
      </c>
      <c r="D57" s="31"/>
      <c r="E57" s="31"/>
      <c r="F57" s="31"/>
      <c r="G57" s="32"/>
      <c r="H57" s="33"/>
    </row>
    <row r="58" ht="15" spans="2:8">
      <c r="B58" s="34"/>
      <c r="C58" s="35"/>
      <c r="D58" s="35"/>
      <c r="E58" s="35"/>
      <c r="F58" s="35"/>
      <c r="G58" s="35"/>
      <c r="H58" s="36"/>
    </row>
    <row r="59" ht="15" spans="2:8">
      <c r="B59" s="29" t="s">
        <v>84</v>
      </c>
      <c r="C59" s="37">
        <f>VLOOKUP(C53,'Salary Calculations'!$C$8:$I$32,4,FALSE)</f>
        <v>25000</v>
      </c>
      <c r="D59" s="38" t="s">
        <v>85</v>
      </c>
      <c r="E59" s="39">
        <f>VLOOKUP(C53,'Salary Calculations'!$C$8:$I$32,5,FALSE)</f>
        <v>4000</v>
      </c>
      <c r="F59" s="40"/>
      <c r="G59" s="41"/>
      <c r="H59" s="33"/>
    </row>
    <row r="60" ht="15" spans="2:8">
      <c r="B60" s="34"/>
      <c r="C60" s="35"/>
      <c r="D60" s="35"/>
      <c r="E60" s="35"/>
      <c r="F60" s="35"/>
      <c r="G60" s="35"/>
      <c r="H60" s="36"/>
    </row>
    <row r="61" ht="15" spans="2:8">
      <c r="B61" s="29" t="s">
        <v>86</v>
      </c>
      <c r="C61" s="37">
        <f>VLOOKUP(C53,'Salary Calculations'!$C$8:$I$32,6,FALSE)</f>
        <v>1500</v>
      </c>
      <c r="D61" s="38" t="s">
        <v>87</v>
      </c>
      <c r="E61" s="39">
        <f>VLOOKUP(C53,'Salary Calculations'!$C$8:$I$32,7,FALSE)</f>
        <v>27500</v>
      </c>
      <c r="F61" s="40"/>
      <c r="G61" s="41"/>
      <c r="H61" s="33"/>
    </row>
    <row r="62" ht="15" spans="2:8">
      <c r="B62" s="34"/>
      <c r="C62" s="35"/>
      <c r="D62" s="35"/>
      <c r="E62" s="35"/>
      <c r="F62" s="35"/>
      <c r="G62" s="35"/>
      <c r="H62" s="36"/>
    </row>
    <row r="63" ht="15" spans="2:8">
      <c r="B63" s="29" t="s">
        <v>88</v>
      </c>
      <c r="C63" s="42" t="e">
        <f>SpellNumberMOG(E61,"INR")</f>
        <v>#NAME?</v>
      </c>
      <c r="D63" s="43"/>
      <c r="E63" s="43"/>
      <c r="F63" s="43"/>
      <c r="G63" s="44"/>
      <c r="H63" s="36"/>
    </row>
    <row r="64" ht="15" spans="2:8">
      <c r="B64" s="34"/>
      <c r="C64" s="45"/>
      <c r="D64" s="46"/>
      <c r="E64" s="46"/>
      <c r="F64" s="46"/>
      <c r="G64" s="47"/>
      <c r="H64" s="36"/>
    </row>
    <row r="65" ht="15" spans="2:8">
      <c r="B65" s="34"/>
      <c r="C65" s="35"/>
      <c r="D65" s="35"/>
      <c r="E65" s="35"/>
      <c r="F65" s="35"/>
      <c r="G65" s="35"/>
      <c r="H65" s="36"/>
    </row>
    <row r="66" ht="15" spans="2:8">
      <c r="B66" s="48" t="s">
        <v>89</v>
      </c>
      <c r="C66" s="49"/>
      <c r="D66" s="49"/>
      <c r="E66" s="49"/>
      <c r="F66" s="49"/>
      <c r="G66" s="49"/>
      <c r="H66" s="50"/>
    </row>
    <row r="67" ht="15" spans="2:8">
      <c r="B67" s="34"/>
      <c r="C67" s="35"/>
      <c r="D67" s="35"/>
      <c r="E67" s="35"/>
      <c r="F67" s="35"/>
      <c r="G67" s="35"/>
      <c r="H67" s="36"/>
    </row>
    <row r="68" ht="15" spans="2:8">
      <c r="B68" s="51"/>
      <c r="C68" s="42"/>
      <c r="D68" s="44"/>
      <c r="E68" s="52"/>
      <c r="F68" s="42"/>
      <c r="G68" s="44"/>
      <c r="H68" s="33"/>
    </row>
    <row r="69" ht="15" spans="2:8">
      <c r="B69" s="51"/>
      <c r="C69" s="45"/>
      <c r="D69" s="47"/>
      <c r="E69" s="52"/>
      <c r="F69" s="45"/>
      <c r="G69" s="47"/>
      <c r="H69" s="33"/>
    </row>
    <row r="70" ht="15" spans="2:8">
      <c r="B70" s="53"/>
      <c r="C70" s="54" t="s">
        <v>90</v>
      </c>
      <c r="D70" s="54"/>
      <c r="E70" s="52"/>
      <c r="F70" s="54" t="s">
        <v>43</v>
      </c>
      <c r="G70" s="54"/>
      <c r="H70" s="33"/>
    </row>
    <row r="71" spans="2:8">
      <c r="B71" s="55"/>
      <c r="C71" s="56"/>
      <c r="D71" s="56"/>
      <c r="E71" s="56"/>
      <c r="F71" s="56"/>
      <c r="G71" s="56"/>
      <c r="H71" s="57"/>
    </row>
    <row r="74" ht="32.25" spans="2:8">
      <c r="B74" s="23" t="str">
        <f>'Salary Calculations'!$D$4</f>
        <v>Company Name</v>
      </c>
      <c r="C74" s="23"/>
      <c r="D74" s="23"/>
      <c r="E74" s="23"/>
      <c r="F74" s="23"/>
      <c r="G74" s="23"/>
      <c r="H74" s="24" t="s">
        <v>80</v>
      </c>
    </row>
    <row r="75" ht="19.5" spans="2:8">
      <c r="B75" s="25" t="str">
        <f>'Salary Calculations'!$D$5</f>
        <v>Company Address</v>
      </c>
      <c r="C75" s="25"/>
      <c r="D75" s="25"/>
      <c r="E75" s="25"/>
      <c r="F75" s="25"/>
      <c r="G75" s="25"/>
      <c r="H75" s="24"/>
    </row>
    <row r="76" spans="2:8">
      <c r="B76" s="26"/>
      <c r="C76" s="27"/>
      <c r="D76" s="27"/>
      <c r="E76" s="27"/>
      <c r="F76" s="27"/>
      <c r="G76" s="27"/>
      <c r="H76" s="28"/>
    </row>
    <row r="77" ht="15" spans="2:8">
      <c r="B77" s="29" t="s">
        <v>81</v>
      </c>
      <c r="C77" s="30" t="s">
        <v>26</v>
      </c>
      <c r="D77" s="31"/>
      <c r="E77" s="31"/>
      <c r="F77" s="31"/>
      <c r="G77" s="32"/>
      <c r="H77" s="33"/>
    </row>
    <row r="78" ht="15" spans="2:8">
      <c r="B78" s="34"/>
      <c r="C78" s="35"/>
      <c r="D78" s="35"/>
      <c r="E78" s="35"/>
      <c r="F78" s="35"/>
      <c r="G78" s="35"/>
      <c r="H78" s="36"/>
    </row>
    <row r="79" ht="15" spans="2:8">
      <c r="B79" s="29" t="s">
        <v>82</v>
      </c>
      <c r="C79" s="30" t="str">
        <f>VLOOKUP(C77,'Salary Calculations'!$C$8:$I$32,2,FALSE)</f>
        <v>AS2104</v>
      </c>
      <c r="D79" s="31"/>
      <c r="E79" s="31"/>
      <c r="F79" s="31"/>
      <c r="G79" s="32"/>
      <c r="H79" s="33"/>
    </row>
    <row r="80" ht="15" spans="2:8">
      <c r="B80" s="34"/>
      <c r="C80" s="35"/>
      <c r="D80" s="35"/>
      <c r="E80" s="35"/>
      <c r="F80" s="35"/>
      <c r="G80" s="35"/>
      <c r="H80" s="36"/>
    </row>
    <row r="81" ht="15" spans="2:8">
      <c r="B81" s="29" t="s">
        <v>83</v>
      </c>
      <c r="C81" s="30" t="str">
        <f>VLOOKUP(C77,'Salary Calculations'!$C$8:$I$32,3,FALSE)</f>
        <v>Graphic Designer</v>
      </c>
      <c r="D81" s="31"/>
      <c r="E81" s="31"/>
      <c r="F81" s="31"/>
      <c r="G81" s="32"/>
      <c r="H81" s="33"/>
    </row>
    <row r="82" ht="15" spans="2:8">
      <c r="B82" s="34"/>
      <c r="C82" s="35"/>
      <c r="D82" s="35"/>
      <c r="E82" s="35"/>
      <c r="F82" s="35"/>
      <c r="G82" s="35"/>
      <c r="H82" s="36"/>
    </row>
    <row r="83" ht="15" spans="2:8">
      <c r="B83" s="29" t="s">
        <v>84</v>
      </c>
      <c r="C83" s="37">
        <f>VLOOKUP(C77,'Salary Calculations'!$C$8:$I$32,4,FALSE)</f>
        <v>12000</v>
      </c>
      <c r="D83" s="38" t="s">
        <v>85</v>
      </c>
      <c r="E83" s="39">
        <f>VLOOKUP(C77,'Salary Calculations'!$C$8:$I$32,5,FALSE)</f>
        <v>2000</v>
      </c>
      <c r="F83" s="40"/>
      <c r="G83" s="41"/>
      <c r="H83" s="33"/>
    </row>
    <row r="84" ht="15" spans="2:8">
      <c r="B84" s="34"/>
      <c r="C84" s="35"/>
      <c r="D84" s="35"/>
      <c r="E84" s="35"/>
      <c r="F84" s="35"/>
      <c r="G84" s="35"/>
      <c r="H84" s="36"/>
    </row>
    <row r="85" ht="15" spans="2:8">
      <c r="B85" s="29" t="s">
        <v>86</v>
      </c>
      <c r="C85" s="37">
        <f>VLOOKUP(C77,'Salary Calculations'!$C$8:$I$32,6,FALSE)</f>
        <v>1000</v>
      </c>
      <c r="D85" s="38" t="s">
        <v>87</v>
      </c>
      <c r="E85" s="39">
        <f>VLOOKUP(C77,'Salary Calculations'!$C$8:$I$32,7,FALSE)</f>
        <v>13000</v>
      </c>
      <c r="F85" s="40"/>
      <c r="G85" s="41"/>
      <c r="H85" s="33"/>
    </row>
    <row r="86" ht="15" spans="2:8">
      <c r="B86" s="34"/>
      <c r="C86" s="35"/>
      <c r="D86" s="35"/>
      <c r="E86" s="35"/>
      <c r="F86" s="35"/>
      <c r="G86" s="35"/>
      <c r="H86" s="36"/>
    </row>
    <row r="87" ht="15" spans="2:8">
      <c r="B87" s="29" t="s">
        <v>88</v>
      </c>
      <c r="C87" s="42" t="e">
        <f>SpellNumberMOG(E85,"INR")</f>
        <v>#NAME?</v>
      </c>
      <c r="D87" s="43"/>
      <c r="E87" s="43"/>
      <c r="F87" s="43"/>
      <c r="G87" s="44"/>
      <c r="H87" s="36"/>
    </row>
    <row r="88" ht="15" spans="2:8">
      <c r="B88" s="34"/>
      <c r="C88" s="45"/>
      <c r="D88" s="46"/>
      <c r="E88" s="46"/>
      <c r="F88" s="46"/>
      <c r="G88" s="47"/>
      <c r="H88" s="36"/>
    </row>
    <row r="89" ht="15" spans="2:8">
      <c r="B89" s="34"/>
      <c r="C89" s="35"/>
      <c r="D89" s="35"/>
      <c r="E89" s="35"/>
      <c r="F89" s="35"/>
      <c r="G89" s="35"/>
      <c r="H89" s="36"/>
    </row>
    <row r="90" ht="15" spans="2:8">
      <c r="B90" s="48" t="s">
        <v>89</v>
      </c>
      <c r="C90" s="49"/>
      <c r="D90" s="49"/>
      <c r="E90" s="49"/>
      <c r="F90" s="49"/>
      <c r="G90" s="49"/>
      <c r="H90" s="50"/>
    </row>
    <row r="91" ht="15" spans="2:8">
      <c r="B91" s="34"/>
      <c r="C91" s="35"/>
      <c r="D91" s="35"/>
      <c r="E91" s="35"/>
      <c r="F91" s="35"/>
      <c r="G91" s="35"/>
      <c r="H91" s="36"/>
    </row>
    <row r="92" ht="15" spans="2:8">
      <c r="B92" s="51"/>
      <c r="C92" s="42"/>
      <c r="D92" s="44"/>
      <c r="E92" s="52"/>
      <c r="F92" s="42"/>
      <c r="G92" s="44"/>
      <c r="H92" s="33"/>
    </row>
    <row r="93" ht="15" spans="2:8">
      <c r="B93" s="51"/>
      <c r="C93" s="45"/>
      <c r="D93" s="47"/>
      <c r="E93" s="52"/>
      <c r="F93" s="45"/>
      <c r="G93" s="47"/>
      <c r="H93" s="33"/>
    </row>
    <row r="94" ht="15" spans="2:8">
      <c r="B94" s="53"/>
      <c r="C94" s="54" t="s">
        <v>90</v>
      </c>
      <c r="D94" s="54"/>
      <c r="E94" s="52"/>
      <c r="F94" s="54" t="s">
        <v>43</v>
      </c>
      <c r="G94" s="54"/>
      <c r="H94" s="33"/>
    </row>
    <row r="95" spans="2:8">
      <c r="B95" s="55"/>
      <c r="C95" s="56"/>
      <c r="D95" s="56"/>
      <c r="E95" s="56"/>
      <c r="F95" s="56"/>
      <c r="G95" s="56"/>
      <c r="H95" s="57"/>
    </row>
    <row r="98" ht="32.25" spans="2:8">
      <c r="B98" s="23" t="str">
        <f>'Salary Calculations'!$D$4</f>
        <v>Company Name</v>
      </c>
      <c r="C98" s="23"/>
      <c r="D98" s="23"/>
      <c r="E98" s="23"/>
      <c r="F98" s="23"/>
      <c r="G98" s="23"/>
      <c r="H98" s="24" t="s">
        <v>80</v>
      </c>
    </row>
    <row r="99" ht="19.5" spans="2:8">
      <c r="B99" s="25" t="str">
        <f>'Salary Calculations'!$D$5</f>
        <v>Company Address</v>
      </c>
      <c r="C99" s="25"/>
      <c r="D99" s="25"/>
      <c r="E99" s="25"/>
      <c r="F99" s="25"/>
      <c r="G99" s="25"/>
      <c r="H99" s="24"/>
    </row>
    <row r="100" spans="2:8">
      <c r="B100" s="26"/>
      <c r="C100" s="27"/>
      <c r="D100" s="27"/>
      <c r="E100" s="27"/>
      <c r="F100" s="27"/>
      <c r="G100" s="27"/>
      <c r="H100" s="28"/>
    </row>
    <row r="101" ht="15" spans="2:8">
      <c r="B101" s="29" t="s">
        <v>81</v>
      </c>
      <c r="C101" s="30" t="s">
        <v>28</v>
      </c>
      <c r="D101" s="31"/>
      <c r="E101" s="31"/>
      <c r="F101" s="31"/>
      <c r="G101" s="32"/>
      <c r="H101" s="33"/>
    </row>
    <row r="102" ht="15" spans="2:8">
      <c r="B102" s="34"/>
      <c r="C102" s="35"/>
      <c r="D102" s="35"/>
      <c r="E102" s="35"/>
      <c r="F102" s="35"/>
      <c r="G102" s="35"/>
      <c r="H102" s="36"/>
    </row>
    <row r="103" ht="15" spans="2:8">
      <c r="B103" s="29" t="s">
        <v>82</v>
      </c>
      <c r="C103" s="30" t="str">
        <f>VLOOKUP(C101,'Salary Calculations'!$C$8:$I$32,2,FALSE)</f>
        <v>AS2105</v>
      </c>
      <c r="D103" s="31"/>
      <c r="E103" s="31"/>
      <c r="F103" s="31"/>
      <c r="G103" s="32"/>
      <c r="H103" s="33"/>
    </row>
    <row r="104" ht="15" spans="2:8">
      <c r="B104" s="34"/>
      <c r="C104" s="35"/>
      <c r="D104" s="35"/>
      <c r="E104" s="35"/>
      <c r="F104" s="35"/>
      <c r="G104" s="35"/>
      <c r="H104" s="36"/>
    </row>
    <row r="105" ht="15" spans="2:8">
      <c r="B105" s="29" t="s">
        <v>83</v>
      </c>
      <c r="C105" s="30" t="str">
        <f>VLOOKUP(C101,'Salary Calculations'!$C$8:$I$32,3,FALSE)</f>
        <v>Office Admin</v>
      </c>
      <c r="D105" s="31"/>
      <c r="E105" s="31"/>
      <c r="F105" s="31"/>
      <c r="G105" s="32"/>
      <c r="H105" s="33"/>
    </row>
    <row r="106" ht="15" spans="2:8">
      <c r="B106" s="34"/>
      <c r="C106" s="35"/>
      <c r="D106" s="35"/>
      <c r="E106" s="35"/>
      <c r="F106" s="35"/>
      <c r="G106" s="35"/>
      <c r="H106" s="36"/>
    </row>
    <row r="107" ht="15" spans="2:8">
      <c r="B107" s="29" t="s">
        <v>84</v>
      </c>
      <c r="C107" s="37">
        <f>VLOOKUP(C101,'Salary Calculations'!$C$8:$I$32,4,FALSE)</f>
        <v>14500</v>
      </c>
      <c r="D107" s="38" t="s">
        <v>85</v>
      </c>
      <c r="E107" s="39">
        <f>VLOOKUP(C101,'Salary Calculations'!$C$8:$I$32,5,FALSE)</f>
        <v>2000</v>
      </c>
      <c r="F107" s="40"/>
      <c r="G107" s="41"/>
      <c r="H107" s="33"/>
    </row>
    <row r="108" ht="15" spans="2:8">
      <c r="B108" s="34"/>
      <c r="C108" s="35"/>
      <c r="D108" s="35"/>
      <c r="E108" s="35"/>
      <c r="F108" s="35"/>
      <c r="G108" s="35"/>
      <c r="H108" s="36"/>
    </row>
    <row r="109" ht="15" spans="2:8">
      <c r="B109" s="29" t="s">
        <v>86</v>
      </c>
      <c r="C109" s="37">
        <f>VLOOKUP(C101,'Salary Calculations'!$C$8:$I$32,6,FALSE)</f>
        <v>800</v>
      </c>
      <c r="D109" s="38" t="s">
        <v>87</v>
      </c>
      <c r="E109" s="39">
        <f>VLOOKUP(C101,'Salary Calculations'!$C$8:$I$32,7,FALSE)</f>
        <v>15700</v>
      </c>
      <c r="F109" s="40"/>
      <c r="G109" s="41"/>
      <c r="H109" s="33"/>
    </row>
    <row r="110" ht="15" spans="2:8">
      <c r="B110" s="34"/>
      <c r="C110" s="35"/>
      <c r="D110" s="35"/>
      <c r="E110" s="35"/>
      <c r="F110" s="35"/>
      <c r="G110" s="35"/>
      <c r="H110" s="36"/>
    </row>
    <row r="111" ht="15" spans="2:8">
      <c r="B111" s="29" t="s">
        <v>88</v>
      </c>
      <c r="C111" s="42" t="e">
        <f>SpellNumberMOG(E109,"INR")</f>
        <v>#NAME?</v>
      </c>
      <c r="D111" s="43"/>
      <c r="E111" s="43"/>
      <c r="F111" s="43"/>
      <c r="G111" s="44"/>
      <c r="H111" s="36"/>
    </row>
    <row r="112" ht="15" spans="2:8">
      <c r="B112" s="34"/>
      <c r="C112" s="45"/>
      <c r="D112" s="46"/>
      <c r="E112" s="46"/>
      <c r="F112" s="46"/>
      <c r="G112" s="47"/>
      <c r="H112" s="36"/>
    </row>
    <row r="113" ht="15" spans="2:8">
      <c r="B113" s="34"/>
      <c r="C113" s="35"/>
      <c r="D113" s="35"/>
      <c r="E113" s="35"/>
      <c r="F113" s="35"/>
      <c r="G113" s="35"/>
      <c r="H113" s="36"/>
    </row>
    <row r="114" ht="15" spans="2:8">
      <c r="B114" s="48" t="s">
        <v>89</v>
      </c>
      <c r="C114" s="49"/>
      <c r="D114" s="49"/>
      <c r="E114" s="49"/>
      <c r="F114" s="49"/>
      <c r="G114" s="49"/>
      <c r="H114" s="50"/>
    </row>
    <row r="115" ht="15" spans="2:8">
      <c r="B115" s="34"/>
      <c r="C115" s="35"/>
      <c r="D115" s="35"/>
      <c r="E115" s="35"/>
      <c r="F115" s="35"/>
      <c r="G115" s="35"/>
      <c r="H115" s="36"/>
    </row>
    <row r="116" ht="15" spans="2:8">
      <c r="B116" s="51"/>
      <c r="C116" s="42"/>
      <c r="D116" s="44"/>
      <c r="E116" s="52"/>
      <c r="F116" s="42"/>
      <c r="G116" s="44"/>
      <c r="H116" s="33"/>
    </row>
    <row r="117" ht="15" spans="2:8">
      <c r="B117" s="51"/>
      <c r="C117" s="45"/>
      <c r="D117" s="47"/>
      <c r="E117" s="52"/>
      <c r="F117" s="45"/>
      <c r="G117" s="47"/>
      <c r="H117" s="33"/>
    </row>
    <row r="118" ht="15" spans="2:8">
      <c r="B118" s="53"/>
      <c r="C118" s="54" t="s">
        <v>90</v>
      </c>
      <c r="D118" s="54"/>
      <c r="E118" s="52"/>
      <c r="F118" s="54" t="s">
        <v>43</v>
      </c>
      <c r="G118" s="54"/>
      <c r="H118" s="33"/>
    </row>
    <row r="119" spans="2:8">
      <c r="B119" s="55"/>
      <c r="C119" s="56"/>
      <c r="D119" s="56"/>
      <c r="E119" s="56"/>
      <c r="F119" s="56"/>
      <c r="G119" s="56"/>
      <c r="H119" s="57"/>
    </row>
    <row r="122" ht="32.25" spans="2:8">
      <c r="B122" s="23" t="str">
        <f>'Salary Calculations'!$D$4</f>
        <v>Company Name</v>
      </c>
      <c r="C122" s="23"/>
      <c r="D122" s="23"/>
      <c r="E122" s="23"/>
      <c r="F122" s="23"/>
      <c r="G122" s="23"/>
      <c r="H122" s="24" t="s">
        <v>80</v>
      </c>
    </row>
    <row r="123" ht="19.5" spans="2:8">
      <c r="B123" s="25" t="str">
        <f>'Salary Calculations'!$D$5</f>
        <v>Company Address</v>
      </c>
      <c r="C123" s="25"/>
      <c r="D123" s="25"/>
      <c r="E123" s="25"/>
      <c r="F123" s="25"/>
      <c r="G123" s="25"/>
      <c r="H123" s="24"/>
    </row>
    <row r="124" spans="2:8">
      <c r="B124" s="26"/>
      <c r="C124" s="27"/>
      <c r="D124" s="27"/>
      <c r="E124" s="27"/>
      <c r="F124" s="27"/>
      <c r="G124" s="27"/>
      <c r="H124" s="28"/>
    </row>
    <row r="125" ht="15" spans="2:8">
      <c r="B125" s="29" t="s">
        <v>81</v>
      </c>
      <c r="C125" s="30" t="s">
        <v>31</v>
      </c>
      <c r="D125" s="31"/>
      <c r="E125" s="31"/>
      <c r="F125" s="31"/>
      <c r="G125" s="32"/>
      <c r="H125" s="33"/>
    </row>
    <row r="126" ht="15" spans="2:8">
      <c r="B126" s="34"/>
      <c r="C126" s="35"/>
      <c r="D126" s="35"/>
      <c r="E126" s="35"/>
      <c r="F126" s="35"/>
      <c r="G126" s="35"/>
      <c r="H126" s="36"/>
    </row>
    <row r="127" ht="15" spans="2:8">
      <c r="B127" s="29" t="s">
        <v>82</v>
      </c>
      <c r="C127" s="30" t="str">
        <f>VLOOKUP(C125,'Salary Calculations'!$C$8:$I$32,2,FALSE)</f>
        <v>AS2106</v>
      </c>
      <c r="D127" s="31"/>
      <c r="E127" s="31"/>
      <c r="F127" s="31"/>
      <c r="G127" s="32"/>
      <c r="H127" s="33"/>
    </row>
    <row r="128" ht="15" spans="2:8">
      <c r="B128" s="34"/>
      <c r="C128" s="35"/>
      <c r="D128" s="35"/>
      <c r="E128" s="35"/>
      <c r="F128" s="35"/>
      <c r="G128" s="35"/>
      <c r="H128" s="36"/>
    </row>
    <row r="129" ht="15" spans="2:8">
      <c r="B129" s="29" t="s">
        <v>83</v>
      </c>
      <c r="C129" s="30" t="str">
        <f>VLOOKUP(C125,'Salary Calculations'!$C$8:$I$32,3,FALSE)</f>
        <v>Developer</v>
      </c>
      <c r="D129" s="31"/>
      <c r="E129" s="31"/>
      <c r="F129" s="31"/>
      <c r="G129" s="32"/>
      <c r="H129" s="33"/>
    </row>
    <row r="130" ht="15" spans="2:8">
      <c r="B130" s="34"/>
      <c r="C130" s="35"/>
      <c r="D130" s="35"/>
      <c r="E130" s="35"/>
      <c r="F130" s="35"/>
      <c r="G130" s="35"/>
      <c r="H130" s="36"/>
    </row>
    <row r="131" ht="15" spans="2:8">
      <c r="B131" s="29" t="s">
        <v>84</v>
      </c>
      <c r="C131" s="37">
        <f>VLOOKUP(C125,'Salary Calculations'!$C$8:$I$32,4,FALSE)</f>
        <v>16000</v>
      </c>
      <c r="D131" s="38" t="s">
        <v>85</v>
      </c>
      <c r="E131" s="39">
        <f>VLOOKUP(C125,'Salary Calculations'!$C$8:$I$32,5,FALSE)</f>
        <v>3000</v>
      </c>
      <c r="F131" s="40"/>
      <c r="G131" s="41"/>
      <c r="H131" s="33"/>
    </row>
    <row r="132" ht="15" spans="2:8">
      <c r="B132" s="34"/>
      <c r="C132" s="35"/>
      <c r="D132" s="35"/>
      <c r="E132" s="35"/>
      <c r="F132" s="35"/>
      <c r="G132" s="35"/>
      <c r="H132" s="36"/>
    </row>
    <row r="133" ht="15" spans="2:8">
      <c r="B133" s="29" t="s">
        <v>86</v>
      </c>
      <c r="C133" s="37">
        <f>VLOOKUP(C125,'Salary Calculations'!$C$8:$I$32,6,FALSE)</f>
        <v>1000</v>
      </c>
      <c r="D133" s="38" t="s">
        <v>87</v>
      </c>
      <c r="E133" s="39">
        <f>VLOOKUP(C125,'Salary Calculations'!$C$8:$I$32,7,FALSE)</f>
        <v>18000</v>
      </c>
      <c r="F133" s="40"/>
      <c r="G133" s="41"/>
      <c r="H133" s="33"/>
    </row>
    <row r="134" ht="15" spans="2:8">
      <c r="B134" s="34"/>
      <c r="C134" s="35"/>
      <c r="D134" s="35"/>
      <c r="E134" s="35"/>
      <c r="F134" s="35"/>
      <c r="G134" s="35"/>
      <c r="H134" s="36"/>
    </row>
    <row r="135" ht="15" spans="2:8">
      <c r="B135" s="29" t="s">
        <v>88</v>
      </c>
      <c r="C135" s="42" t="e">
        <f>SpellNumberMOG(E133,"INR")</f>
        <v>#NAME?</v>
      </c>
      <c r="D135" s="43"/>
      <c r="E135" s="43"/>
      <c r="F135" s="43"/>
      <c r="G135" s="44"/>
      <c r="H135" s="36"/>
    </row>
    <row r="136" ht="15" spans="2:8">
      <c r="B136" s="34"/>
      <c r="C136" s="45"/>
      <c r="D136" s="46"/>
      <c r="E136" s="46"/>
      <c r="F136" s="46"/>
      <c r="G136" s="47"/>
      <c r="H136" s="36"/>
    </row>
    <row r="137" ht="15" spans="2:8">
      <c r="B137" s="34"/>
      <c r="C137" s="35"/>
      <c r="D137" s="35"/>
      <c r="E137" s="35"/>
      <c r="F137" s="35"/>
      <c r="G137" s="35"/>
      <c r="H137" s="36"/>
    </row>
    <row r="138" ht="15" spans="2:8">
      <c r="B138" s="48" t="s">
        <v>89</v>
      </c>
      <c r="C138" s="49"/>
      <c r="D138" s="49"/>
      <c r="E138" s="49"/>
      <c r="F138" s="49"/>
      <c r="G138" s="49"/>
      <c r="H138" s="50"/>
    </row>
    <row r="139" ht="15" spans="2:8">
      <c r="B139" s="34"/>
      <c r="C139" s="35"/>
      <c r="D139" s="35"/>
      <c r="E139" s="35"/>
      <c r="F139" s="35"/>
      <c r="G139" s="35"/>
      <c r="H139" s="36"/>
    </row>
    <row r="140" ht="15" spans="2:8">
      <c r="B140" s="51"/>
      <c r="C140" s="42"/>
      <c r="D140" s="44"/>
      <c r="E140" s="52"/>
      <c r="F140" s="42"/>
      <c r="G140" s="44"/>
      <c r="H140" s="33"/>
    </row>
    <row r="141" ht="15" spans="2:8">
      <c r="B141" s="51"/>
      <c r="C141" s="45"/>
      <c r="D141" s="47"/>
      <c r="E141" s="52"/>
      <c r="F141" s="45"/>
      <c r="G141" s="47"/>
      <c r="H141" s="33"/>
    </row>
    <row r="142" ht="15" spans="2:8">
      <c r="B142" s="53"/>
      <c r="C142" s="54" t="s">
        <v>90</v>
      </c>
      <c r="D142" s="54"/>
      <c r="E142" s="52"/>
      <c r="F142" s="54" t="s">
        <v>43</v>
      </c>
      <c r="G142" s="54"/>
      <c r="H142" s="33"/>
    </row>
    <row r="143" spans="2:8">
      <c r="B143" s="55"/>
      <c r="C143" s="56"/>
      <c r="D143" s="56"/>
      <c r="E143" s="56"/>
      <c r="F143" s="56"/>
      <c r="G143" s="56"/>
      <c r="H143" s="57"/>
    </row>
    <row r="146" ht="32.25" spans="2:8">
      <c r="B146" s="23" t="str">
        <f>'Salary Calculations'!$D$4</f>
        <v>Company Name</v>
      </c>
      <c r="C146" s="23"/>
      <c r="D146" s="23"/>
      <c r="E146" s="23"/>
      <c r="F146" s="23"/>
      <c r="G146" s="23"/>
      <c r="H146" s="24" t="s">
        <v>80</v>
      </c>
    </row>
    <row r="147" ht="19.5" spans="2:8">
      <c r="B147" s="25" t="str">
        <f>'Salary Calculations'!$D$5</f>
        <v>Company Address</v>
      </c>
      <c r="C147" s="25"/>
      <c r="D147" s="25"/>
      <c r="E147" s="25"/>
      <c r="F147" s="25"/>
      <c r="G147" s="25"/>
      <c r="H147" s="24"/>
    </row>
    <row r="148" spans="2:8">
      <c r="B148" s="26"/>
      <c r="C148" s="27"/>
      <c r="D148" s="27"/>
      <c r="E148" s="27"/>
      <c r="F148" s="27"/>
      <c r="G148" s="27"/>
      <c r="H148" s="28"/>
    </row>
    <row r="149" ht="15" spans="2:8">
      <c r="B149" s="29" t="s">
        <v>81</v>
      </c>
      <c r="C149" s="30" t="s">
        <v>33</v>
      </c>
      <c r="D149" s="31"/>
      <c r="E149" s="31"/>
      <c r="F149" s="31"/>
      <c r="G149" s="32"/>
      <c r="H149" s="33"/>
    </row>
    <row r="150" ht="15" spans="2:8">
      <c r="B150" s="34"/>
      <c r="C150" s="35"/>
      <c r="D150" s="35"/>
      <c r="E150" s="35"/>
      <c r="F150" s="35"/>
      <c r="G150" s="35"/>
      <c r="H150" s="36"/>
    </row>
    <row r="151" ht="15" spans="2:8">
      <c r="B151" s="29" t="s">
        <v>82</v>
      </c>
      <c r="C151" s="30" t="str">
        <f>VLOOKUP(C149,'Salary Calculations'!$C$8:$I$32,2,FALSE)</f>
        <v>AS2107</v>
      </c>
      <c r="D151" s="31"/>
      <c r="E151" s="31"/>
      <c r="F151" s="31"/>
      <c r="G151" s="32"/>
      <c r="H151" s="33"/>
    </row>
    <row r="152" ht="15" spans="2:8">
      <c r="B152" s="34"/>
      <c r="C152" s="35"/>
      <c r="D152" s="35"/>
      <c r="E152" s="35"/>
      <c r="F152" s="35"/>
      <c r="G152" s="35"/>
      <c r="H152" s="36"/>
    </row>
    <row r="153" ht="15" spans="2:8">
      <c r="B153" s="29" t="s">
        <v>83</v>
      </c>
      <c r="C153" s="30" t="str">
        <f>VLOOKUP(C149,'Salary Calculations'!$C$8:$I$32,3,FALSE)</f>
        <v>Sr. Accountant</v>
      </c>
      <c r="D153" s="31"/>
      <c r="E153" s="31"/>
      <c r="F153" s="31"/>
      <c r="G153" s="32"/>
      <c r="H153" s="33"/>
    </row>
    <row r="154" ht="15" spans="2:8">
      <c r="B154" s="34"/>
      <c r="C154" s="35"/>
      <c r="D154" s="35"/>
      <c r="E154" s="35"/>
      <c r="F154" s="35"/>
      <c r="G154" s="35"/>
      <c r="H154" s="36"/>
    </row>
    <row r="155" ht="15" spans="2:8">
      <c r="B155" s="29" t="s">
        <v>84</v>
      </c>
      <c r="C155" s="37">
        <f>VLOOKUP(C149,'Salary Calculations'!$C$8:$I$32,4,FALSE)</f>
        <v>35000</v>
      </c>
      <c r="D155" s="38" t="s">
        <v>85</v>
      </c>
      <c r="E155" s="39">
        <f>VLOOKUP(C149,'Salary Calculations'!$C$8:$I$32,5,FALSE)</f>
        <v>8000</v>
      </c>
      <c r="F155" s="40"/>
      <c r="G155" s="41"/>
      <c r="H155" s="33"/>
    </row>
    <row r="156" ht="15" spans="2:8">
      <c r="B156" s="34"/>
      <c r="C156" s="35"/>
      <c r="D156" s="35"/>
      <c r="E156" s="35"/>
      <c r="F156" s="35"/>
      <c r="G156" s="35"/>
      <c r="H156" s="36"/>
    </row>
    <row r="157" ht="15" spans="2:8">
      <c r="B157" s="29" t="s">
        <v>86</v>
      </c>
      <c r="C157" s="37">
        <f>VLOOKUP(C149,'Salary Calculations'!$C$8:$I$32,6,FALSE)</f>
        <v>3500</v>
      </c>
      <c r="D157" s="38" t="s">
        <v>87</v>
      </c>
      <c r="E157" s="39">
        <f>VLOOKUP(C149,'Salary Calculations'!$C$8:$I$32,7,FALSE)</f>
        <v>39500</v>
      </c>
      <c r="F157" s="40"/>
      <c r="G157" s="41"/>
      <c r="H157" s="33"/>
    </row>
    <row r="158" ht="15" spans="2:8">
      <c r="B158" s="34"/>
      <c r="C158" s="35"/>
      <c r="D158" s="35"/>
      <c r="E158" s="35"/>
      <c r="F158" s="35"/>
      <c r="G158" s="35"/>
      <c r="H158" s="36"/>
    </row>
    <row r="159" ht="15" spans="2:8">
      <c r="B159" s="29" t="s">
        <v>88</v>
      </c>
      <c r="C159" s="42" t="e">
        <f>SpellNumberMOG(E157,"INR")</f>
        <v>#NAME?</v>
      </c>
      <c r="D159" s="43"/>
      <c r="E159" s="43"/>
      <c r="F159" s="43"/>
      <c r="G159" s="44"/>
      <c r="H159" s="36"/>
    </row>
    <row r="160" ht="15" spans="2:8">
      <c r="B160" s="34"/>
      <c r="C160" s="45"/>
      <c r="D160" s="46"/>
      <c r="E160" s="46"/>
      <c r="F160" s="46"/>
      <c r="G160" s="47"/>
      <c r="H160" s="36"/>
    </row>
    <row r="161" ht="15" spans="2:8">
      <c r="B161" s="34"/>
      <c r="C161" s="35"/>
      <c r="D161" s="35"/>
      <c r="E161" s="35"/>
      <c r="F161" s="35"/>
      <c r="G161" s="35"/>
      <c r="H161" s="36"/>
    </row>
    <row r="162" ht="15" spans="2:8">
      <c r="B162" s="48" t="s">
        <v>89</v>
      </c>
      <c r="C162" s="49"/>
      <c r="D162" s="49"/>
      <c r="E162" s="49"/>
      <c r="F162" s="49"/>
      <c r="G162" s="49"/>
      <c r="H162" s="50"/>
    </row>
    <row r="163" ht="15" spans="2:8">
      <c r="B163" s="34"/>
      <c r="C163" s="35"/>
      <c r="D163" s="35"/>
      <c r="E163" s="35"/>
      <c r="F163" s="35"/>
      <c r="G163" s="35"/>
      <c r="H163" s="36"/>
    </row>
    <row r="164" ht="15" spans="2:8">
      <c r="B164" s="51"/>
      <c r="C164" s="42"/>
      <c r="D164" s="44"/>
      <c r="E164" s="52"/>
      <c r="F164" s="42"/>
      <c r="G164" s="44"/>
      <c r="H164" s="33"/>
    </row>
    <row r="165" ht="15" spans="2:8">
      <c r="B165" s="51"/>
      <c r="C165" s="45"/>
      <c r="D165" s="47"/>
      <c r="E165" s="52"/>
      <c r="F165" s="45"/>
      <c r="G165" s="47"/>
      <c r="H165" s="33"/>
    </row>
    <row r="166" ht="15" spans="2:8">
      <c r="B166" s="53"/>
      <c r="C166" s="54" t="s">
        <v>90</v>
      </c>
      <c r="D166" s="54"/>
      <c r="E166" s="52"/>
      <c r="F166" s="54" t="s">
        <v>43</v>
      </c>
      <c r="G166" s="54"/>
      <c r="H166" s="33"/>
    </row>
    <row r="167" spans="2:8">
      <c r="B167" s="55"/>
      <c r="C167" s="56"/>
      <c r="D167" s="56"/>
      <c r="E167" s="56"/>
      <c r="F167" s="56"/>
      <c r="G167" s="56"/>
      <c r="H167" s="57"/>
    </row>
    <row r="170" ht="32.25" spans="2:8">
      <c r="B170" s="23" t="str">
        <f>'Salary Calculations'!$D$4</f>
        <v>Company Name</v>
      </c>
      <c r="C170" s="23"/>
      <c r="D170" s="23"/>
      <c r="E170" s="23"/>
      <c r="F170" s="23"/>
      <c r="G170" s="23"/>
      <c r="H170" s="24" t="s">
        <v>80</v>
      </c>
    </row>
    <row r="171" ht="19.5" spans="2:8">
      <c r="B171" s="25" t="str">
        <f>'Salary Calculations'!$D$5</f>
        <v>Company Address</v>
      </c>
      <c r="C171" s="25"/>
      <c r="D171" s="25"/>
      <c r="E171" s="25"/>
      <c r="F171" s="25"/>
      <c r="G171" s="25"/>
      <c r="H171" s="24"/>
    </row>
    <row r="172" spans="2:8">
      <c r="B172" s="26"/>
      <c r="C172" s="27"/>
      <c r="D172" s="27"/>
      <c r="E172" s="27"/>
      <c r="F172" s="27"/>
      <c r="G172" s="27"/>
      <c r="H172" s="28"/>
    </row>
    <row r="173" ht="15" spans="2:8">
      <c r="B173" s="29" t="s">
        <v>81</v>
      </c>
      <c r="C173" s="30" t="s">
        <v>36</v>
      </c>
      <c r="D173" s="31"/>
      <c r="E173" s="31"/>
      <c r="F173" s="31"/>
      <c r="G173" s="32"/>
      <c r="H173" s="33"/>
    </row>
    <row r="174" ht="15" spans="2:8">
      <c r="B174" s="34"/>
      <c r="C174" s="35"/>
      <c r="D174" s="35"/>
      <c r="E174" s="35"/>
      <c r="F174" s="35"/>
      <c r="G174" s="35"/>
      <c r="H174" s="36"/>
    </row>
    <row r="175" ht="15" spans="2:8">
      <c r="B175" s="29" t="s">
        <v>82</v>
      </c>
      <c r="C175" s="30" t="str">
        <f>VLOOKUP(C173,'Salary Calculations'!$C$8:$I$32,2,FALSE)</f>
        <v>AS2108</v>
      </c>
      <c r="D175" s="31"/>
      <c r="E175" s="31"/>
      <c r="F175" s="31"/>
      <c r="G175" s="32"/>
      <c r="H175" s="33"/>
    </row>
    <row r="176" ht="15" spans="2:8">
      <c r="B176" s="34"/>
      <c r="C176" s="35"/>
      <c r="D176" s="35"/>
      <c r="E176" s="35"/>
      <c r="F176" s="35"/>
      <c r="G176" s="35"/>
      <c r="H176" s="36"/>
    </row>
    <row r="177" ht="15" spans="2:8">
      <c r="B177" s="29" t="s">
        <v>83</v>
      </c>
      <c r="C177" s="30" t="str">
        <f>VLOOKUP(C173,'Salary Calculations'!$C$8:$I$32,3,FALSE)</f>
        <v>Jr. Accountant</v>
      </c>
      <c r="D177" s="31"/>
      <c r="E177" s="31"/>
      <c r="F177" s="31"/>
      <c r="G177" s="32"/>
      <c r="H177" s="33"/>
    </row>
    <row r="178" ht="15" spans="2:8">
      <c r="B178" s="34"/>
      <c r="C178" s="35"/>
      <c r="D178" s="35"/>
      <c r="E178" s="35"/>
      <c r="F178" s="35"/>
      <c r="G178" s="35"/>
      <c r="H178" s="36"/>
    </row>
    <row r="179" ht="15" spans="2:8">
      <c r="B179" s="29" t="s">
        <v>84</v>
      </c>
      <c r="C179" s="37">
        <f>VLOOKUP(C173,'Salary Calculations'!$C$8:$I$32,4,FALSE)</f>
        <v>20000</v>
      </c>
      <c r="D179" s="38" t="s">
        <v>85</v>
      </c>
      <c r="E179" s="39">
        <f>VLOOKUP(C173,'Salary Calculations'!$C$8:$I$32,5,FALSE)</f>
        <v>4000</v>
      </c>
      <c r="F179" s="40"/>
      <c r="G179" s="41"/>
      <c r="H179" s="33"/>
    </row>
    <row r="180" ht="15" spans="2:8">
      <c r="B180" s="34"/>
      <c r="C180" s="35"/>
      <c r="D180" s="35"/>
      <c r="E180" s="35"/>
      <c r="F180" s="35"/>
      <c r="G180" s="35"/>
      <c r="H180" s="36"/>
    </row>
    <row r="181" ht="15" spans="2:8">
      <c r="B181" s="29" t="s">
        <v>86</v>
      </c>
      <c r="C181" s="37">
        <f>VLOOKUP(C173,'Salary Calculations'!$C$8:$I$32,6,FALSE)</f>
        <v>2000</v>
      </c>
      <c r="D181" s="38" t="s">
        <v>87</v>
      </c>
      <c r="E181" s="39">
        <f>VLOOKUP(C173,'Salary Calculations'!$C$8:$I$32,7,FALSE)</f>
        <v>22000</v>
      </c>
      <c r="F181" s="40"/>
      <c r="G181" s="41"/>
      <c r="H181" s="33"/>
    </row>
    <row r="182" ht="15" spans="2:8">
      <c r="B182" s="34"/>
      <c r="C182" s="35"/>
      <c r="D182" s="35"/>
      <c r="E182" s="35"/>
      <c r="F182" s="35"/>
      <c r="G182" s="35"/>
      <c r="H182" s="36"/>
    </row>
    <row r="183" ht="15" spans="2:8">
      <c r="B183" s="29" t="s">
        <v>88</v>
      </c>
      <c r="C183" s="42" t="e">
        <f>SpellNumberMOG(E181,"INR")</f>
        <v>#NAME?</v>
      </c>
      <c r="D183" s="43"/>
      <c r="E183" s="43"/>
      <c r="F183" s="43"/>
      <c r="G183" s="44"/>
      <c r="H183" s="36"/>
    </row>
    <row r="184" ht="15" spans="2:8">
      <c r="B184" s="34"/>
      <c r="C184" s="45"/>
      <c r="D184" s="46"/>
      <c r="E184" s="46"/>
      <c r="F184" s="46"/>
      <c r="G184" s="47"/>
      <c r="H184" s="36"/>
    </row>
    <row r="185" ht="15" spans="2:8">
      <c r="B185" s="34"/>
      <c r="C185" s="35"/>
      <c r="D185" s="35"/>
      <c r="E185" s="35"/>
      <c r="F185" s="35"/>
      <c r="G185" s="35"/>
      <c r="H185" s="36"/>
    </row>
    <row r="186" ht="15" spans="2:8">
      <c r="B186" s="48" t="s">
        <v>89</v>
      </c>
      <c r="C186" s="49"/>
      <c r="D186" s="49"/>
      <c r="E186" s="49"/>
      <c r="F186" s="49"/>
      <c r="G186" s="49"/>
      <c r="H186" s="50"/>
    </row>
    <row r="187" ht="15" spans="2:8">
      <c r="B187" s="34"/>
      <c r="C187" s="35"/>
      <c r="D187" s="35"/>
      <c r="E187" s="35"/>
      <c r="F187" s="35"/>
      <c r="G187" s="35"/>
      <c r="H187" s="36"/>
    </row>
    <row r="188" ht="15" spans="2:8">
      <c r="B188" s="51"/>
      <c r="C188" s="42"/>
      <c r="D188" s="44"/>
      <c r="E188" s="52"/>
      <c r="F188" s="42"/>
      <c r="G188" s="44"/>
      <c r="H188" s="33"/>
    </row>
    <row r="189" ht="15" spans="2:8">
      <c r="B189" s="51"/>
      <c r="C189" s="45"/>
      <c r="D189" s="47"/>
      <c r="E189" s="52"/>
      <c r="F189" s="45"/>
      <c r="G189" s="47"/>
      <c r="H189" s="33"/>
    </row>
    <row r="190" ht="15" spans="2:8">
      <c r="B190" s="53"/>
      <c r="C190" s="54" t="s">
        <v>90</v>
      </c>
      <c r="D190" s="54"/>
      <c r="E190" s="52"/>
      <c r="F190" s="54" t="s">
        <v>43</v>
      </c>
      <c r="G190" s="54"/>
      <c r="H190" s="33"/>
    </row>
    <row r="191" spans="2:8">
      <c r="B191" s="55"/>
      <c r="C191" s="56"/>
      <c r="D191" s="56"/>
      <c r="E191" s="56"/>
      <c r="F191" s="56"/>
      <c r="G191" s="56"/>
      <c r="H191" s="57"/>
    </row>
    <row r="194" ht="32.25" spans="2:8">
      <c r="B194" s="23" t="str">
        <f>'Salary Calculations'!$D$4</f>
        <v>Company Name</v>
      </c>
      <c r="C194" s="23"/>
      <c r="D194" s="23"/>
      <c r="E194" s="23"/>
      <c r="F194" s="23"/>
      <c r="G194" s="23"/>
      <c r="H194" s="24" t="s">
        <v>80</v>
      </c>
    </row>
    <row r="195" ht="19.5" spans="2:8">
      <c r="B195" s="25" t="str">
        <f>'Salary Calculations'!$D$5</f>
        <v>Company Address</v>
      </c>
      <c r="C195" s="25"/>
      <c r="D195" s="25"/>
      <c r="E195" s="25"/>
      <c r="F195" s="25"/>
      <c r="G195" s="25"/>
      <c r="H195" s="24"/>
    </row>
    <row r="196" spans="2:8">
      <c r="B196" s="26"/>
      <c r="C196" s="27"/>
      <c r="D196" s="27"/>
      <c r="E196" s="27"/>
      <c r="F196" s="27"/>
      <c r="G196" s="27"/>
      <c r="H196" s="28"/>
    </row>
    <row r="197" ht="15" spans="2:8">
      <c r="B197" s="29" t="s">
        <v>81</v>
      </c>
      <c r="C197" s="30" t="s">
        <v>39</v>
      </c>
      <c r="D197" s="31"/>
      <c r="E197" s="31"/>
      <c r="F197" s="31"/>
      <c r="G197" s="32"/>
      <c r="H197" s="33"/>
    </row>
    <row r="198" ht="15" spans="2:8">
      <c r="B198" s="34"/>
      <c r="C198" s="35"/>
      <c r="D198" s="35"/>
      <c r="E198" s="35"/>
      <c r="F198" s="35"/>
      <c r="G198" s="35"/>
      <c r="H198" s="36"/>
    </row>
    <row r="199" ht="15" spans="2:8">
      <c r="B199" s="29" t="s">
        <v>82</v>
      </c>
      <c r="C199" s="30" t="str">
        <f>VLOOKUP(C197,'Salary Calculations'!$C$8:$I$32,2,FALSE)</f>
        <v>AS2109</v>
      </c>
      <c r="D199" s="31"/>
      <c r="E199" s="31"/>
      <c r="F199" s="31"/>
      <c r="G199" s="32"/>
      <c r="H199" s="33"/>
    </row>
    <row r="200" ht="15" spans="2:8">
      <c r="B200" s="34"/>
      <c r="C200" s="35"/>
      <c r="D200" s="35"/>
      <c r="E200" s="35"/>
      <c r="F200" s="35"/>
      <c r="G200" s="35"/>
      <c r="H200" s="36"/>
    </row>
    <row r="201" ht="15" spans="2:8">
      <c r="B201" s="29" t="s">
        <v>83</v>
      </c>
      <c r="C201" s="30" t="str">
        <f>VLOOKUP(C197,'Salary Calculations'!$C$8:$I$32,3,FALSE)</f>
        <v>Graphic Designer</v>
      </c>
      <c r="D201" s="31"/>
      <c r="E201" s="31"/>
      <c r="F201" s="31"/>
      <c r="G201" s="32"/>
      <c r="H201" s="33"/>
    </row>
    <row r="202" ht="15" spans="2:8">
      <c r="B202" s="34"/>
      <c r="C202" s="35"/>
      <c r="D202" s="35"/>
      <c r="E202" s="35"/>
      <c r="F202" s="35"/>
      <c r="G202" s="35"/>
      <c r="H202" s="36"/>
    </row>
    <row r="203" ht="15" spans="2:8">
      <c r="B203" s="29" t="s">
        <v>84</v>
      </c>
      <c r="C203" s="37">
        <f>VLOOKUP(C197,'Salary Calculations'!$C$8:$I$32,4,FALSE)</f>
        <v>12000</v>
      </c>
      <c r="D203" s="38" t="s">
        <v>85</v>
      </c>
      <c r="E203" s="39">
        <f>VLOOKUP(C197,'Salary Calculations'!$C$8:$I$32,5,FALSE)</f>
        <v>2000</v>
      </c>
      <c r="F203" s="40"/>
      <c r="G203" s="41"/>
      <c r="H203" s="33"/>
    </row>
    <row r="204" ht="15" spans="2:8">
      <c r="B204" s="34"/>
      <c r="C204" s="35"/>
      <c r="D204" s="35"/>
      <c r="E204" s="35"/>
      <c r="F204" s="35"/>
      <c r="G204" s="35"/>
      <c r="H204" s="36"/>
    </row>
    <row r="205" ht="15" spans="2:8">
      <c r="B205" s="29" t="s">
        <v>86</v>
      </c>
      <c r="C205" s="37">
        <f>VLOOKUP(C197,'Salary Calculations'!$C$8:$I$32,6,FALSE)</f>
        <v>1000</v>
      </c>
      <c r="D205" s="38" t="s">
        <v>87</v>
      </c>
      <c r="E205" s="39">
        <f>VLOOKUP(C197,'Salary Calculations'!$C$8:$I$32,7,FALSE)</f>
        <v>13000</v>
      </c>
      <c r="F205" s="40"/>
      <c r="G205" s="41"/>
      <c r="H205" s="33"/>
    </row>
    <row r="206" ht="15" spans="2:8">
      <c r="B206" s="34"/>
      <c r="C206" s="35"/>
      <c r="D206" s="35"/>
      <c r="E206" s="35"/>
      <c r="F206" s="35"/>
      <c r="G206" s="35"/>
      <c r="H206" s="36"/>
    </row>
    <row r="207" ht="15" spans="2:8">
      <c r="B207" s="29" t="s">
        <v>88</v>
      </c>
      <c r="C207" s="42" t="e">
        <f>SpellNumberMOG(E205,"INR")</f>
        <v>#NAME?</v>
      </c>
      <c r="D207" s="43"/>
      <c r="E207" s="43"/>
      <c r="F207" s="43"/>
      <c r="G207" s="44"/>
      <c r="H207" s="36"/>
    </row>
    <row r="208" ht="15" spans="2:8">
      <c r="B208" s="34"/>
      <c r="C208" s="45"/>
      <c r="D208" s="46"/>
      <c r="E208" s="46"/>
      <c r="F208" s="46"/>
      <c r="G208" s="47"/>
      <c r="H208" s="36"/>
    </row>
    <row r="209" ht="15" spans="2:8">
      <c r="B209" s="34"/>
      <c r="C209" s="35"/>
      <c r="D209" s="35"/>
      <c r="E209" s="35"/>
      <c r="F209" s="35"/>
      <c r="G209" s="35"/>
      <c r="H209" s="36"/>
    </row>
    <row r="210" ht="15" spans="2:8">
      <c r="B210" s="48" t="s">
        <v>89</v>
      </c>
      <c r="C210" s="49"/>
      <c r="D210" s="49"/>
      <c r="E210" s="49"/>
      <c r="F210" s="49"/>
      <c r="G210" s="49"/>
      <c r="H210" s="50"/>
    </row>
    <row r="211" ht="15" spans="2:8">
      <c r="B211" s="34"/>
      <c r="C211" s="35"/>
      <c r="D211" s="35"/>
      <c r="E211" s="35"/>
      <c r="F211" s="35"/>
      <c r="G211" s="35"/>
      <c r="H211" s="36"/>
    </row>
    <row r="212" ht="15" spans="2:8">
      <c r="B212" s="51"/>
      <c r="C212" s="42"/>
      <c r="D212" s="44"/>
      <c r="E212" s="52"/>
      <c r="F212" s="42"/>
      <c r="G212" s="44"/>
      <c r="H212" s="33"/>
    </row>
    <row r="213" ht="15" spans="2:8">
      <c r="B213" s="51"/>
      <c r="C213" s="45"/>
      <c r="D213" s="47"/>
      <c r="E213" s="52"/>
      <c r="F213" s="45"/>
      <c r="G213" s="47"/>
      <c r="H213" s="33"/>
    </row>
    <row r="214" ht="15" spans="2:8">
      <c r="B214" s="53"/>
      <c r="C214" s="54" t="s">
        <v>90</v>
      </c>
      <c r="D214" s="54"/>
      <c r="E214" s="52"/>
      <c r="F214" s="54" t="s">
        <v>43</v>
      </c>
      <c r="G214" s="54"/>
      <c r="H214" s="33"/>
    </row>
    <row r="215" spans="2:8">
      <c r="B215" s="55"/>
      <c r="C215" s="56"/>
      <c r="D215" s="56"/>
      <c r="E215" s="56"/>
      <c r="F215" s="56"/>
      <c r="G215" s="56"/>
      <c r="H215" s="57"/>
    </row>
    <row r="218" ht="32.25" spans="2:8">
      <c r="B218" s="23" t="str">
        <f>'Salary Calculations'!$D$4</f>
        <v>Company Name</v>
      </c>
      <c r="C218" s="23"/>
      <c r="D218" s="23"/>
      <c r="E218" s="23"/>
      <c r="F218" s="23"/>
      <c r="G218" s="23"/>
      <c r="H218" s="24" t="s">
        <v>80</v>
      </c>
    </row>
    <row r="219" ht="19.5" spans="2:8">
      <c r="B219" s="25" t="str">
        <f>'Salary Calculations'!$D$5</f>
        <v>Company Address</v>
      </c>
      <c r="C219" s="25"/>
      <c r="D219" s="25"/>
      <c r="E219" s="25"/>
      <c r="F219" s="25"/>
      <c r="G219" s="25"/>
      <c r="H219" s="24"/>
    </row>
    <row r="220" spans="2:8">
      <c r="B220" s="26"/>
      <c r="C220" s="27"/>
      <c r="D220" s="27"/>
      <c r="E220" s="27"/>
      <c r="F220" s="27"/>
      <c r="G220" s="27"/>
      <c r="H220" s="28"/>
    </row>
    <row r="221" ht="15" spans="2:8">
      <c r="B221" s="29" t="s">
        <v>81</v>
      </c>
      <c r="C221" s="30" t="s">
        <v>41</v>
      </c>
      <c r="D221" s="31"/>
      <c r="E221" s="31"/>
      <c r="F221" s="31"/>
      <c r="G221" s="32"/>
      <c r="H221" s="33"/>
    </row>
    <row r="222" ht="15" spans="2:8">
      <c r="B222" s="34"/>
      <c r="C222" s="35"/>
      <c r="D222" s="35"/>
      <c r="E222" s="35"/>
      <c r="F222" s="35"/>
      <c r="G222" s="35"/>
      <c r="H222" s="36"/>
    </row>
    <row r="223" ht="15" spans="2:8">
      <c r="B223" s="29" t="s">
        <v>82</v>
      </c>
      <c r="C223" s="30" t="str">
        <f>VLOOKUP(C221,'Salary Calculations'!$C$8:$I$32,2,FALSE)</f>
        <v>AS2110</v>
      </c>
      <c r="D223" s="31"/>
      <c r="E223" s="31"/>
      <c r="F223" s="31"/>
      <c r="G223" s="32"/>
      <c r="H223" s="33"/>
    </row>
    <row r="224" ht="15" spans="2:8">
      <c r="B224" s="34"/>
      <c r="C224" s="35"/>
      <c r="D224" s="35"/>
      <c r="E224" s="35"/>
      <c r="F224" s="35"/>
      <c r="G224" s="35"/>
      <c r="H224" s="36"/>
    </row>
    <row r="225" ht="15" spans="2:8">
      <c r="B225" s="29" t="s">
        <v>83</v>
      </c>
      <c r="C225" s="30" t="str">
        <f>VLOOKUP(C221,'Salary Calculations'!$C$8:$I$32,3,FALSE)</f>
        <v>HR Head</v>
      </c>
      <c r="D225" s="31"/>
      <c r="E225" s="31"/>
      <c r="F225" s="31"/>
      <c r="G225" s="32"/>
      <c r="H225" s="33"/>
    </row>
    <row r="226" ht="15" spans="2:8">
      <c r="B226" s="34"/>
      <c r="C226" s="35"/>
      <c r="D226" s="35"/>
      <c r="E226" s="35"/>
      <c r="F226" s="35"/>
      <c r="G226" s="35"/>
      <c r="H226" s="36"/>
    </row>
    <row r="227" ht="15" spans="2:8">
      <c r="B227" s="29" t="s">
        <v>84</v>
      </c>
      <c r="C227" s="37">
        <f>VLOOKUP(C221,'Salary Calculations'!$C$8:$I$32,4,FALSE)</f>
        <v>18000</v>
      </c>
      <c r="D227" s="38" t="s">
        <v>85</v>
      </c>
      <c r="E227" s="39">
        <f>VLOOKUP(C221,'Salary Calculations'!$C$8:$I$32,5,FALSE)</f>
        <v>2000</v>
      </c>
      <c r="F227" s="40"/>
      <c r="G227" s="41"/>
      <c r="H227" s="33"/>
    </row>
    <row r="228" ht="15" spans="2:8">
      <c r="B228" s="34"/>
      <c r="C228" s="35"/>
      <c r="D228" s="35"/>
      <c r="E228" s="35"/>
      <c r="F228" s="35"/>
      <c r="G228" s="35"/>
      <c r="H228" s="36"/>
    </row>
    <row r="229" ht="15" spans="2:8">
      <c r="B229" s="29" t="s">
        <v>86</v>
      </c>
      <c r="C229" s="37">
        <f>VLOOKUP(C221,'Salary Calculations'!$C$8:$I$32,6,FALSE)</f>
        <v>1000</v>
      </c>
      <c r="D229" s="38" t="s">
        <v>87</v>
      </c>
      <c r="E229" s="39">
        <f>VLOOKUP(C221,'Salary Calculations'!$C$8:$I$32,7,FALSE)</f>
        <v>19000</v>
      </c>
      <c r="F229" s="40"/>
      <c r="G229" s="41"/>
      <c r="H229" s="33"/>
    </row>
    <row r="230" ht="15" spans="2:8">
      <c r="B230" s="34"/>
      <c r="C230" s="35"/>
      <c r="D230" s="35"/>
      <c r="E230" s="35"/>
      <c r="F230" s="35"/>
      <c r="G230" s="35"/>
      <c r="H230" s="36"/>
    </row>
    <row r="231" ht="15" spans="2:8">
      <c r="B231" s="29" t="s">
        <v>88</v>
      </c>
      <c r="C231" s="42" t="e">
        <f>SpellNumberMOG(E229,"INR")</f>
        <v>#NAME?</v>
      </c>
      <c r="D231" s="43"/>
      <c r="E231" s="43"/>
      <c r="F231" s="43"/>
      <c r="G231" s="44"/>
      <c r="H231" s="36"/>
    </row>
    <row r="232" ht="15" spans="2:8">
      <c r="B232" s="34"/>
      <c r="C232" s="45"/>
      <c r="D232" s="46"/>
      <c r="E232" s="46"/>
      <c r="F232" s="46"/>
      <c r="G232" s="47"/>
      <c r="H232" s="36"/>
    </row>
    <row r="233" ht="15" spans="2:8">
      <c r="B233" s="34"/>
      <c r="C233" s="35"/>
      <c r="D233" s="35"/>
      <c r="E233" s="35"/>
      <c r="F233" s="35"/>
      <c r="G233" s="35"/>
      <c r="H233" s="36"/>
    </row>
    <row r="234" ht="15" spans="2:8">
      <c r="B234" s="48" t="s">
        <v>89</v>
      </c>
      <c r="C234" s="49"/>
      <c r="D234" s="49"/>
      <c r="E234" s="49"/>
      <c r="F234" s="49"/>
      <c r="G234" s="49"/>
      <c r="H234" s="50"/>
    </row>
    <row r="235" ht="15" spans="2:8">
      <c r="B235" s="34"/>
      <c r="C235" s="35"/>
      <c r="D235" s="35"/>
      <c r="E235" s="35"/>
      <c r="F235" s="35"/>
      <c r="G235" s="35"/>
      <c r="H235" s="36"/>
    </row>
    <row r="236" ht="15" spans="2:8">
      <c r="B236" s="51"/>
      <c r="C236" s="42"/>
      <c r="D236" s="44"/>
      <c r="E236" s="52"/>
      <c r="F236" s="42"/>
      <c r="G236" s="44"/>
      <c r="H236" s="33"/>
    </row>
    <row r="237" ht="15" spans="2:8">
      <c r="B237" s="51"/>
      <c r="C237" s="45"/>
      <c r="D237" s="47"/>
      <c r="E237" s="52"/>
      <c r="F237" s="45"/>
      <c r="G237" s="47"/>
      <c r="H237" s="33"/>
    </row>
    <row r="238" ht="15" spans="2:8">
      <c r="B238" s="53"/>
      <c r="C238" s="54" t="s">
        <v>90</v>
      </c>
      <c r="D238" s="54"/>
      <c r="E238" s="52"/>
      <c r="F238" s="54" t="s">
        <v>43</v>
      </c>
      <c r="G238" s="54"/>
      <c r="H238" s="33"/>
    </row>
    <row r="239" spans="2:8">
      <c r="B239" s="55"/>
      <c r="C239" s="56"/>
      <c r="D239" s="56"/>
      <c r="E239" s="56"/>
      <c r="F239" s="56"/>
      <c r="G239" s="56"/>
      <c r="H239" s="57"/>
    </row>
    <row r="242" ht="32.25" spans="2:8">
      <c r="B242" s="23" t="str">
        <f>'Salary Calculations'!$D$4</f>
        <v>Company Name</v>
      </c>
      <c r="C242" s="23"/>
      <c r="D242" s="23"/>
      <c r="E242" s="23"/>
      <c r="F242" s="23"/>
      <c r="G242" s="23"/>
      <c r="H242" s="24" t="s">
        <v>80</v>
      </c>
    </row>
    <row r="243" ht="19.5" spans="2:8">
      <c r="B243" s="25" t="str">
        <f>'Salary Calculations'!$D$5</f>
        <v>Company Address</v>
      </c>
      <c r="C243" s="25"/>
      <c r="D243" s="25"/>
      <c r="E243" s="25"/>
      <c r="F243" s="25"/>
      <c r="G243" s="25"/>
      <c r="H243" s="24"/>
    </row>
    <row r="244" spans="2:8">
      <c r="B244" s="26"/>
      <c r="C244" s="27"/>
      <c r="D244" s="27"/>
      <c r="E244" s="27"/>
      <c r="F244" s="27"/>
      <c r="G244" s="27"/>
      <c r="H244" s="28"/>
    </row>
    <row r="245" ht="15" spans="2:8">
      <c r="B245" s="29" t="s">
        <v>81</v>
      </c>
      <c r="C245" s="30" t="s">
        <v>44</v>
      </c>
      <c r="D245" s="31"/>
      <c r="E245" s="31"/>
      <c r="F245" s="31"/>
      <c r="G245" s="32"/>
      <c r="H245" s="33"/>
    </row>
    <row r="246" ht="15" spans="2:8">
      <c r="B246" s="34"/>
      <c r="C246" s="35"/>
      <c r="D246" s="35"/>
      <c r="E246" s="35"/>
      <c r="F246" s="35"/>
      <c r="G246" s="35"/>
      <c r="H246" s="36"/>
    </row>
    <row r="247" ht="15" spans="2:8">
      <c r="B247" s="29" t="s">
        <v>82</v>
      </c>
      <c r="C247" s="30" t="str">
        <f>VLOOKUP(C245,'Salary Calculations'!$C$8:$I$32,2,FALSE)</f>
        <v>AS2111</v>
      </c>
      <c r="D247" s="31"/>
      <c r="E247" s="31"/>
      <c r="F247" s="31"/>
      <c r="G247" s="32"/>
      <c r="H247" s="33"/>
    </row>
    <row r="248" ht="15" spans="2:8">
      <c r="B248" s="34"/>
      <c r="C248" s="35"/>
      <c r="D248" s="35"/>
      <c r="E248" s="35"/>
      <c r="F248" s="35"/>
      <c r="G248" s="35"/>
      <c r="H248" s="36"/>
    </row>
    <row r="249" ht="15" spans="2:8">
      <c r="B249" s="29" t="s">
        <v>83</v>
      </c>
      <c r="C249" s="30" t="str">
        <f>VLOOKUP(C245,'Salary Calculations'!$C$8:$I$32,3,FALSE)</f>
        <v>Manager</v>
      </c>
      <c r="D249" s="31"/>
      <c r="E249" s="31"/>
      <c r="F249" s="31"/>
      <c r="G249" s="32"/>
      <c r="H249" s="33"/>
    </row>
    <row r="250" ht="15" spans="2:8">
      <c r="B250" s="34"/>
      <c r="C250" s="35"/>
      <c r="D250" s="35"/>
      <c r="E250" s="35"/>
      <c r="F250" s="35"/>
      <c r="G250" s="35"/>
      <c r="H250" s="36"/>
    </row>
    <row r="251" ht="15" spans="2:8">
      <c r="B251" s="29" t="s">
        <v>84</v>
      </c>
      <c r="C251" s="37">
        <f>VLOOKUP(C245,'Salary Calculations'!$C$8:$I$32,4,FALSE)</f>
        <v>45000</v>
      </c>
      <c r="D251" s="38" t="s">
        <v>85</v>
      </c>
      <c r="E251" s="39">
        <f>VLOOKUP(C245,'Salary Calculations'!$C$8:$I$32,5,FALSE)</f>
        <v>12000</v>
      </c>
      <c r="F251" s="40"/>
      <c r="G251" s="41"/>
      <c r="H251" s="33"/>
    </row>
    <row r="252" ht="15" spans="2:8">
      <c r="B252" s="34"/>
      <c r="C252" s="35"/>
      <c r="D252" s="35"/>
      <c r="E252" s="35"/>
      <c r="F252" s="35"/>
      <c r="G252" s="35"/>
      <c r="H252" s="36"/>
    </row>
    <row r="253" ht="15" spans="2:8">
      <c r="B253" s="29" t="s">
        <v>86</v>
      </c>
      <c r="C253" s="37">
        <f>VLOOKUP(C245,'Salary Calculations'!$C$8:$I$32,6,FALSE)</f>
        <v>5200</v>
      </c>
      <c r="D253" s="38" t="s">
        <v>87</v>
      </c>
      <c r="E253" s="39">
        <f>VLOOKUP(C245,'Salary Calculations'!$C$8:$I$32,7,FALSE)</f>
        <v>51800</v>
      </c>
      <c r="F253" s="40"/>
      <c r="G253" s="41"/>
      <c r="H253" s="33"/>
    </row>
    <row r="254" ht="15" spans="2:8">
      <c r="B254" s="34"/>
      <c r="C254" s="35"/>
      <c r="D254" s="35"/>
      <c r="E254" s="35"/>
      <c r="F254" s="35"/>
      <c r="G254" s="35"/>
      <c r="H254" s="36"/>
    </row>
    <row r="255" ht="15" spans="2:8">
      <c r="B255" s="29" t="s">
        <v>88</v>
      </c>
      <c r="C255" s="42" t="e">
        <f>SpellNumberMOG(E253,"INR")</f>
        <v>#NAME?</v>
      </c>
      <c r="D255" s="43"/>
      <c r="E255" s="43"/>
      <c r="F255" s="43"/>
      <c r="G255" s="44"/>
      <c r="H255" s="36"/>
    </row>
    <row r="256" ht="15" spans="2:8">
      <c r="B256" s="34"/>
      <c r="C256" s="45"/>
      <c r="D256" s="46"/>
      <c r="E256" s="46"/>
      <c r="F256" s="46"/>
      <c r="G256" s="47"/>
      <c r="H256" s="36"/>
    </row>
    <row r="257" ht="15" spans="2:8">
      <c r="B257" s="34"/>
      <c r="C257" s="35"/>
      <c r="D257" s="35"/>
      <c r="E257" s="35"/>
      <c r="F257" s="35"/>
      <c r="G257" s="35"/>
      <c r="H257" s="36"/>
    </row>
    <row r="258" ht="15" spans="2:8">
      <c r="B258" s="48" t="s">
        <v>89</v>
      </c>
      <c r="C258" s="49"/>
      <c r="D258" s="49"/>
      <c r="E258" s="49"/>
      <c r="F258" s="49"/>
      <c r="G258" s="49"/>
      <c r="H258" s="50"/>
    </row>
    <row r="259" ht="15" spans="2:8">
      <c r="B259" s="34"/>
      <c r="C259" s="35"/>
      <c r="D259" s="35"/>
      <c r="E259" s="35"/>
      <c r="F259" s="35"/>
      <c r="G259" s="35"/>
      <c r="H259" s="36"/>
    </row>
    <row r="260" ht="15" spans="2:8">
      <c r="B260" s="51"/>
      <c r="C260" s="42"/>
      <c r="D260" s="44"/>
      <c r="E260" s="52"/>
      <c r="F260" s="42"/>
      <c r="G260" s="44"/>
      <c r="H260" s="33"/>
    </row>
    <row r="261" ht="15" spans="2:8">
      <c r="B261" s="51"/>
      <c r="C261" s="45"/>
      <c r="D261" s="47"/>
      <c r="E261" s="52"/>
      <c r="F261" s="45"/>
      <c r="G261" s="47"/>
      <c r="H261" s="33"/>
    </row>
    <row r="262" ht="15" spans="2:8">
      <c r="B262" s="53"/>
      <c r="C262" s="54" t="s">
        <v>90</v>
      </c>
      <c r="D262" s="54"/>
      <c r="E262" s="52"/>
      <c r="F262" s="54" t="s">
        <v>43</v>
      </c>
      <c r="G262" s="54"/>
      <c r="H262" s="33"/>
    </row>
    <row r="263" spans="2:8">
      <c r="B263" s="55"/>
      <c r="C263" s="56"/>
      <c r="D263" s="56"/>
      <c r="E263" s="56"/>
      <c r="F263" s="56"/>
      <c r="G263" s="56"/>
      <c r="H263" s="57"/>
    </row>
    <row r="266" ht="32.25" spans="2:8">
      <c r="B266" s="23" t="str">
        <f>'Salary Calculations'!$D$4</f>
        <v>Company Name</v>
      </c>
      <c r="C266" s="23"/>
      <c r="D266" s="23"/>
      <c r="E266" s="23"/>
      <c r="F266" s="23"/>
      <c r="G266" s="23"/>
      <c r="H266" s="24" t="s">
        <v>80</v>
      </c>
    </row>
    <row r="267" ht="19.5" spans="2:8">
      <c r="B267" s="25" t="str">
        <f>'Salary Calculations'!$D$5</f>
        <v>Company Address</v>
      </c>
      <c r="C267" s="25"/>
      <c r="D267" s="25"/>
      <c r="E267" s="25"/>
      <c r="F267" s="25"/>
      <c r="G267" s="25"/>
      <c r="H267" s="24"/>
    </row>
    <row r="268" spans="2:8">
      <c r="B268" s="26"/>
      <c r="C268" s="27"/>
      <c r="D268" s="27"/>
      <c r="E268" s="27"/>
      <c r="F268" s="27"/>
      <c r="G268" s="27"/>
      <c r="H268" s="28"/>
    </row>
    <row r="269" ht="15" spans="2:8">
      <c r="B269" s="29" t="s">
        <v>81</v>
      </c>
      <c r="C269" s="30" t="s">
        <v>47</v>
      </c>
      <c r="D269" s="31"/>
      <c r="E269" s="31"/>
      <c r="F269" s="31"/>
      <c r="G269" s="32"/>
      <c r="H269" s="33"/>
    </row>
    <row r="270" ht="15" spans="2:8">
      <c r="B270" s="34"/>
      <c r="C270" s="35"/>
      <c r="D270" s="35"/>
      <c r="E270" s="35"/>
      <c r="F270" s="35"/>
      <c r="G270" s="35"/>
      <c r="H270" s="36"/>
    </row>
    <row r="271" ht="15" spans="2:8">
      <c r="B271" s="29" t="s">
        <v>82</v>
      </c>
      <c r="C271" s="30" t="str">
        <f>VLOOKUP(C269,'Salary Calculations'!$C$8:$I$32,2,FALSE)</f>
        <v>AS2112</v>
      </c>
      <c r="D271" s="31"/>
      <c r="E271" s="31"/>
      <c r="F271" s="31"/>
      <c r="G271" s="32"/>
      <c r="H271" s="33"/>
    </row>
    <row r="272" ht="15" spans="2:8">
      <c r="B272" s="34"/>
      <c r="C272" s="35"/>
      <c r="D272" s="35"/>
      <c r="E272" s="35"/>
      <c r="F272" s="35"/>
      <c r="G272" s="35"/>
      <c r="H272" s="36"/>
    </row>
    <row r="273" ht="15" spans="2:8">
      <c r="B273" s="29" t="s">
        <v>83</v>
      </c>
      <c r="C273" s="30" t="str">
        <f>VLOOKUP(C269,'Salary Calculations'!$C$8:$I$32,3,FALSE)</f>
        <v>Delivery Boy</v>
      </c>
      <c r="D273" s="31"/>
      <c r="E273" s="31"/>
      <c r="F273" s="31"/>
      <c r="G273" s="32"/>
      <c r="H273" s="33"/>
    </row>
    <row r="274" ht="15" spans="2:8">
      <c r="B274" s="34"/>
      <c r="C274" s="35"/>
      <c r="D274" s="35"/>
      <c r="E274" s="35"/>
      <c r="F274" s="35"/>
      <c r="G274" s="35"/>
      <c r="H274" s="36"/>
    </row>
    <row r="275" ht="15" spans="2:8">
      <c r="B275" s="29" t="s">
        <v>84</v>
      </c>
      <c r="C275" s="37">
        <f>VLOOKUP(C269,'Salary Calculations'!$C$8:$I$32,4,FALSE)</f>
        <v>8000</v>
      </c>
      <c r="D275" s="38" t="s">
        <v>85</v>
      </c>
      <c r="E275" s="39">
        <f>VLOOKUP(C269,'Salary Calculations'!$C$8:$I$32,5,FALSE)</f>
        <v>500</v>
      </c>
      <c r="F275" s="40"/>
      <c r="G275" s="41"/>
      <c r="H275" s="33"/>
    </row>
    <row r="276" ht="15" spans="2:8">
      <c r="B276" s="34"/>
      <c r="C276" s="35"/>
      <c r="D276" s="35"/>
      <c r="E276" s="35"/>
      <c r="F276" s="35"/>
      <c r="G276" s="35"/>
      <c r="H276" s="36"/>
    </row>
    <row r="277" ht="15" spans="2:8">
      <c r="B277" s="29" t="s">
        <v>86</v>
      </c>
      <c r="C277" s="37">
        <f>VLOOKUP(C269,'Salary Calculations'!$C$8:$I$32,6,FALSE)</f>
        <v>0</v>
      </c>
      <c r="D277" s="38" t="s">
        <v>87</v>
      </c>
      <c r="E277" s="39">
        <f>VLOOKUP(C269,'Salary Calculations'!$C$8:$I$32,7,FALSE)</f>
        <v>8500</v>
      </c>
      <c r="F277" s="40"/>
      <c r="G277" s="41"/>
      <c r="H277" s="33"/>
    </row>
    <row r="278" ht="15" spans="2:8">
      <c r="B278" s="34"/>
      <c r="C278" s="35"/>
      <c r="D278" s="35"/>
      <c r="E278" s="35"/>
      <c r="F278" s="35"/>
      <c r="G278" s="35"/>
      <c r="H278" s="36"/>
    </row>
    <row r="279" ht="15" spans="2:8">
      <c r="B279" s="29" t="s">
        <v>88</v>
      </c>
      <c r="C279" s="42" t="e">
        <f>SpellNumberMOG(E277,"INR")</f>
        <v>#NAME?</v>
      </c>
      <c r="D279" s="43"/>
      <c r="E279" s="43"/>
      <c r="F279" s="43"/>
      <c r="G279" s="44"/>
      <c r="H279" s="36"/>
    </row>
    <row r="280" ht="15" spans="2:8">
      <c r="B280" s="34"/>
      <c r="C280" s="45"/>
      <c r="D280" s="46"/>
      <c r="E280" s="46"/>
      <c r="F280" s="46"/>
      <c r="G280" s="47"/>
      <c r="H280" s="36"/>
    </row>
    <row r="281" ht="15" spans="2:8">
      <c r="B281" s="34"/>
      <c r="C281" s="35"/>
      <c r="D281" s="35"/>
      <c r="E281" s="35"/>
      <c r="F281" s="35"/>
      <c r="G281" s="35"/>
      <c r="H281" s="36"/>
    </row>
    <row r="282" ht="15" spans="2:8">
      <c r="B282" s="48" t="s">
        <v>89</v>
      </c>
      <c r="C282" s="49"/>
      <c r="D282" s="49"/>
      <c r="E282" s="49"/>
      <c r="F282" s="49"/>
      <c r="G282" s="49"/>
      <c r="H282" s="50"/>
    </row>
    <row r="283" ht="15" spans="2:8">
      <c r="B283" s="34"/>
      <c r="C283" s="35"/>
      <c r="D283" s="35"/>
      <c r="E283" s="35"/>
      <c r="F283" s="35"/>
      <c r="G283" s="35"/>
      <c r="H283" s="36"/>
    </row>
    <row r="284" ht="15" spans="2:8">
      <c r="B284" s="51"/>
      <c r="C284" s="42"/>
      <c r="D284" s="44"/>
      <c r="E284" s="52"/>
      <c r="F284" s="42"/>
      <c r="G284" s="44"/>
      <c r="H284" s="33"/>
    </row>
    <row r="285" ht="15" spans="2:8">
      <c r="B285" s="51"/>
      <c r="C285" s="45"/>
      <c r="D285" s="47"/>
      <c r="E285" s="52"/>
      <c r="F285" s="45"/>
      <c r="G285" s="47"/>
      <c r="H285" s="33"/>
    </row>
    <row r="286" ht="15" spans="2:8">
      <c r="B286" s="53"/>
      <c r="C286" s="54" t="s">
        <v>90</v>
      </c>
      <c r="D286" s="54"/>
      <c r="E286" s="52"/>
      <c r="F286" s="54" t="s">
        <v>43</v>
      </c>
      <c r="G286" s="54"/>
      <c r="H286" s="33"/>
    </row>
    <row r="287" spans="2:8">
      <c r="B287" s="55"/>
      <c r="C287" s="56"/>
      <c r="D287" s="56"/>
      <c r="E287" s="56"/>
      <c r="F287" s="56"/>
      <c r="G287" s="56"/>
      <c r="H287" s="57"/>
    </row>
    <row r="290" ht="32.25" spans="2:8">
      <c r="B290" s="23" t="str">
        <f>'Salary Calculations'!$D$4</f>
        <v>Company Name</v>
      </c>
      <c r="C290" s="23"/>
      <c r="D290" s="23"/>
      <c r="E290" s="23"/>
      <c r="F290" s="23"/>
      <c r="G290" s="23"/>
      <c r="H290" s="24" t="s">
        <v>80</v>
      </c>
    </row>
    <row r="291" ht="19.5" spans="2:8">
      <c r="B291" s="25" t="str">
        <f>'Salary Calculations'!$D$5</f>
        <v>Company Address</v>
      </c>
      <c r="C291" s="25"/>
      <c r="D291" s="25"/>
      <c r="E291" s="25"/>
      <c r="F291" s="25"/>
      <c r="G291" s="25"/>
      <c r="H291" s="24"/>
    </row>
    <row r="292" spans="2:8">
      <c r="B292" s="26"/>
      <c r="C292" s="27"/>
      <c r="D292" s="27"/>
      <c r="E292" s="27"/>
      <c r="F292" s="27"/>
      <c r="G292" s="27"/>
      <c r="H292" s="28"/>
    </row>
    <row r="293" ht="15" spans="2:8">
      <c r="B293" s="29" t="s">
        <v>81</v>
      </c>
      <c r="C293" s="30" t="s">
        <v>50</v>
      </c>
      <c r="D293" s="31"/>
      <c r="E293" s="31"/>
      <c r="F293" s="31"/>
      <c r="G293" s="32"/>
      <c r="H293" s="33"/>
    </row>
    <row r="294" ht="15" spans="2:8">
      <c r="B294" s="34"/>
      <c r="C294" s="35"/>
      <c r="D294" s="35"/>
      <c r="E294" s="35"/>
      <c r="F294" s="35"/>
      <c r="G294" s="35"/>
      <c r="H294" s="36"/>
    </row>
    <row r="295" ht="15" spans="2:8">
      <c r="B295" s="29" t="s">
        <v>82</v>
      </c>
      <c r="C295" s="30" t="str">
        <f>VLOOKUP(C293,'Salary Calculations'!$C$8:$I$32,2,FALSE)</f>
        <v>AS2113</v>
      </c>
      <c r="D295" s="31"/>
      <c r="E295" s="31"/>
      <c r="F295" s="31"/>
      <c r="G295" s="32"/>
      <c r="H295" s="33"/>
    </row>
    <row r="296" ht="15" spans="2:8">
      <c r="B296" s="34"/>
      <c r="C296" s="35"/>
      <c r="D296" s="35"/>
      <c r="E296" s="35"/>
      <c r="F296" s="35"/>
      <c r="G296" s="35"/>
      <c r="H296" s="36"/>
    </row>
    <row r="297" ht="15" spans="2:8">
      <c r="B297" s="29" t="s">
        <v>83</v>
      </c>
      <c r="C297" s="30" t="str">
        <f>VLOOKUP(C293,'Salary Calculations'!$C$8:$I$32,3,FALSE)</f>
        <v>Peon</v>
      </c>
      <c r="D297" s="31"/>
      <c r="E297" s="31"/>
      <c r="F297" s="31"/>
      <c r="G297" s="32"/>
      <c r="H297" s="33"/>
    </row>
    <row r="298" ht="15" spans="2:8">
      <c r="B298" s="34"/>
      <c r="C298" s="35"/>
      <c r="D298" s="35"/>
      <c r="E298" s="35"/>
      <c r="F298" s="35"/>
      <c r="G298" s="35"/>
      <c r="H298" s="36"/>
    </row>
    <row r="299" ht="15" spans="2:8">
      <c r="B299" s="29" t="s">
        <v>84</v>
      </c>
      <c r="C299" s="37">
        <f>VLOOKUP(C293,'Salary Calculations'!$C$8:$I$32,4,FALSE)</f>
        <v>8000</v>
      </c>
      <c r="D299" s="38" t="s">
        <v>85</v>
      </c>
      <c r="E299" s="39">
        <f>VLOOKUP(C293,'Salary Calculations'!$C$8:$I$32,5,FALSE)</f>
        <v>500</v>
      </c>
      <c r="F299" s="40"/>
      <c r="G299" s="41"/>
      <c r="H299" s="33"/>
    </row>
    <row r="300" ht="15" spans="2:8">
      <c r="B300" s="34"/>
      <c r="C300" s="35"/>
      <c r="D300" s="35"/>
      <c r="E300" s="35"/>
      <c r="F300" s="35"/>
      <c r="G300" s="35"/>
      <c r="H300" s="36"/>
    </row>
    <row r="301" ht="15" spans="2:8">
      <c r="B301" s="29" t="s">
        <v>86</v>
      </c>
      <c r="C301" s="37">
        <f>VLOOKUP(C293,'Salary Calculations'!$C$8:$I$32,6,FALSE)</f>
        <v>0</v>
      </c>
      <c r="D301" s="38" t="s">
        <v>87</v>
      </c>
      <c r="E301" s="39">
        <f>VLOOKUP(C293,'Salary Calculations'!$C$8:$I$32,7,FALSE)</f>
        <v>8500</v>
      </c>
      <c r="F301" s="40"/>
      <c r="G301" s="41"/>
      <c r="H301" s="33"/>
    </row>
    <row r="302" ht="15" spans="2:8">
      <c r="B302" s="34"/>
      <c r="C302" s="35"/>
      <c r="D302" s="35"/>
      <c r="E302" s="35"/>
      <c r="F302" s="35"/>
      <c r="G302" s="35"/>
      <c r="H302" s="36"/>
    </row>
    <row r="303" ht="15" spans="2:8">
      <c r="B303" s="29" t="s">
        <v>88</v>
      </c>
      <c r="C303" s="42" t="e">
        <f>SpellNumberMOG(E301,"INR")</f>
        <v>#NAME?</v>
      </c>
      <c r="D303" s="43"/>
      <c r="E303" s="43"/>
      <c r="F303" s="43"/>
      <c r="G303" s="44"/>
      <c r="H303" s="36"/>
    </row>
    <row r="304" ht="15" spans="2:8">
      <c r="B304" s="34"/>
      <c r="C304" s="45"/>
      <c r="D304" s="46"/>
      <c r="E304" s="46"/>
      <c r="F304" s="46"/>
      <c r="G304" s="47"/>
      <c r="H304" s="36"/>
    </row>
    <row r="305" ht="15" spans="2:8">
      <c r="B305" s="34"/>
      <c r="C305" s="35"/>
      <c r="D305" s="35"/>
      <c r="E305" s="35"/>
      <c r="F305" s="35"/>
      <c r="G305" s="35"/>
      <c r="H305" s="36"/>
    </row>
    <row r="306" ht="15" spans="2:8">
      <c r="B306" s="48" t="s">
        <v>89</v>
      </c>
      <c r="C306" s="49"/>
      <c r="D306" s="49"/>
      <c r="E306" s="49"/>
      <c r="F306" s="49"/>
      <c r="G306" s="49"/>
      <c r="H306" s="50"/>
    </row>
    <row r="307" ht="15" spans="2:8">
      <c r="B307" s="34"/>
      <c r="C307" s="35"/>
      <c r="D307" s="35"/>
      <c r="E307" s="35"/>
      <c r="F307" s="35"/>
      <c r="G307" s="35"/>
      <c r="H307" s="36"/>
    </row>
    <row r="308" ht="15" spans="2:8">
      <c r="B308" s="51"/>
      <c r="C308" s="42"/>
      <c r="D308" s="44"/>
      <c r="E308" s="52"/>
      <c r="F308" s="42"/>
      <c r="G308" s="44"/>
      <c r="H308" s="33"/>
    </row>
    <row r="309" ht="15" spans="2:8">
      <c r="B309" s="51"/>
      <c r="C309" s="45"/>
      <c r="D309" s="47"/>
      <c r="E309" s="52"/>
      <c r="F309" s="45"/>
      <c r="G309" s="47"/>
      <c r="H309" s="33"/>
    </row>
    <row r="310" ht="15" spans="2:8">
      <c r="B310" s="53"/>
      <c r="C310" s="54" t="s">
        <v>90</v>
      </c>
      <c r="D310" s="54"/>
      <c r="E310" s="52"/>
      <c r="F310" s="54" t="s">
        <v>43</v>
      </c>
      <c r="G310" s="54"/>
      <c r="H310" s="33"/>
    </row>
    <row r="311" spans="2:8">
      <c r="B311" s="55"/>
      <c r="C311" s="56"/>
      <c r="D311" s="56"/>
      <c r="E311" s="56"/>
      <c r="F311" s="56"/>
      <c r="G311" s="56"/>
      <c r="H311" s="57"/>
    </row>
    <row r="314" ht="32.25" spans="2:8">
      <c r="B314" s="23" t="str">
        <f>'Salary Calculations'!$D$4</f>
        <v>Company Name</v>
      </c>
      <c r="C314" s="23"/>
      <c r="D314" s="23"/>
      <c r="E314" s="23"/>
      <c r="F314" s="23"/>
      <c r="G314" s="23"/>
      <c r="H314" s="24" t="s">
        <v>80</v>
      </c>
    </row>
    <row r="315" ht="19.5" spans="2:8">
      <c r="B315" s="25" t="str">
        <f>'Salary Calculations'!$D$5</f>
        <v>Company Address</v>
      </c>
      <c r="C315" s="25"/>
      <c r="D315" s="25"/>
      <c r="E315" s="25"/>
      <c r="F315" s="25"/>
      <c r="G315" s="25"/>
      <c r="H315" s="24"/>
    </row>
    <row r="316" spans="2:8">
      <c r="B316" s="26"/>
      <c r="C316" s="27"/>
      <c r="D316" s="27"/>
      <c r="E316" s="27"/>
      <c r="F316" s="27"/>
      <c r="G316" s="27"/>
      <c r="H316" s="28"/>
    </row>
    <row r="317" ht="15" spans="2:8">
      <c r="B317" s="29" t="s">
        <v>81</v>
      </c>
      <c r="C317" s="30" t="s">
        <v>53</v>
      </c>
      <c r="D317" s="31"/>
      <c r="E317" s="31"/>
      <c r="F317" s="31"/>
      <c r="G317" s="32"/>
      <c r="H317" s="33"/>
    </row>
    <row r="318" ht="15" spans="2:8">
      <c r="B318" s="34"/>
      <c r="C318" s="35"/>
      <c r="D318" s="35"/>
      <c r="E318" s="35"/>
      <c r="F318" s="35"/>
      <c r="G318" s="35"/>
      <c r="H318" s="36"/>
    </row>
    <row r="319" ht="15" spans="2:8">
      <c r="B319" s="29" t="s">
        <v>82</v>
      </c>
      <c r="C319" s="30" t="str">
        <f>VLOOKUP(C317,'Salary Calculations'!$C$8:$I$32,2,FALSE)</f>
        <v>AS2114</v>
      </c>
      <c r="D319" s="31"/>
      <c r="E319" s="31"/>
      <c r="F319" s="31"/>
      <c r="G319" s="32"/>
      <c r="H319" s="33"/>
    </row>
    <row r="320" ht="15" spans="2:8">
      <c r="B320" s="34"/>
      <c r="C320" s="35"/>
      <c r="D320" s="35"/>
      <c r="E320" s="35"/>
      <c r="F320" s="35"/>
      <c r="G320" s="35"/>
      <c r="H320" s="36"/>
    </row>
    <row r="321" ht="15" spans="2:8">
      <c r="B321" s="29" t="s">
        <v>83</v>
      </c>
      <c r="C321" s="30" t="str">
        <f>VLOOKUP(C317,'Salary Calculations'!$C$8:$I$32,3,FALSE)</f>
        <v>Graphic Designer</v>
      </c>
      <c r="D321" s="31"/>
      <c r="E321" s="31"/>
      <c r="F321" s="31"/>
      <c r="G321" s="32"/>
      <c r="H321" s="33"/>
    </row>
    <row r="322" ht="15" spans="2:8">
      <c r="B322" s="34"/>
      <c r="C322" s="35"/>
      <c r="D322" s="35"/>
      <c r="E322" s="35"/>
      <c r="F322" s="35"/>
      <c r="G322" s="35"/>
      <c r="H322" s="36"/>
    </row>
    <row r="323" ht="15" spans="2:8">
      <c r="B323" s="29" t="s">
        <v>84</v>
      </c>
      <c r="C323" s="37">
        <f>VLOOKUP(C317,'Salary Calculations'!$C$8:$I$32,4,FALSE)</f>
        <v>12000</v>
      </c>
      <c r="D323" s="38" t="s">
        <v>85</v>
      </c>
      <c r="E323" s="39">
        <f>VLOOKUP(C317,'Salary Calculations'!$C$8:$I$32,5,FALSE)</f>
        <v>2000</v>
      </c>
      <c r="F323" s="40"/>
      <c r="G323" s="41"/>
      <c r="H323" s="33"/>
    </row>
    <row r="324" ht="15" spans="2:8">
      <c r="B324" s="34"/>
      <c r="C324" s="35"/>
      <c r="D324" s="35"/>
      <c r="E324" s="35"/>
      <c r="F324" s="35"/>
      <c r="G324" s="35"/>
      <c r="H324" s="36"/>
    </row>
    <row r="325" ht="15" spans="2:8">
      <c r="B325" s="29" t="s">
        <v>86</v>
      </c>
      <c r="C325" s="37">
        <f>VLOOKUP(C317,'Salary Calculations'!$C$8:$I$32,6,FALSE)</f>
        <v>1000</v>
      </c>
      <c r="D325" s="38" t="s">
        <v>87</v>
      </c>
      <c r="E325" s="39">
        <f>VLOOKUP(C317,'Salary Calculations'!$C$8:$I$32,7,FALSE)</f>
        <v>13000</v>
      </c>
      <c r="F325" s="40"/>
      <c r="G325" s="41"/>
      <c r="H325" s="33"/>
    </row>
    <row r="326" ht="15" spans="2:8">
      <c r="B326" s="34"/>
      <c r="C326" s="35"/>
      <c r="D326" s="35"/>
      <c r="E326" s="35"/>
      <c r="F326" s="35"/>
      <c r="G326" s="35"/>
      <c r="H326" s="36"/>
    </row>
    <row r="327" ht="15" spans="2:8">
      <c r="B327" s="29" t="s">
        <v>88</v>
      </c>
      <c r="C327" s="42" t="e">
        <f>SpellNumberMOG(E325,"INR")</f>
        <v>#NAME?</v>
      </c>
      <c r="D327" s="43"/>
      <c r="E327" s="43"/>
      <c r="F327" s="43"/>
      <c r="G327" s="44"/>
      <c r="H327" s="36"/>
    </row>
    <row r="328" ht="15" spans="2:8">
      <c r="B328" s="34"/>
      <c r="C328" s="45"/>
      <c r="D328" s="46"/>
      <c r="E328" s="46"/>
      <c r="F328" s="46"/>
      <c r="G328" s="47"/>
      <c r="H328" s="36"/>
    </row>
    <row r="329" ht="15" spans="2:8">
      <c r="B329" s="34"/>
      <c r="C329" s="35"/>
      <c r="D329" s="35"/>
      <c r="E329" s="35"/>
      <c r="F329" s="35"/>
      <c r="G329" s="35"/>
      <c r="H329" s="36"/>
    </row>
    <row r="330" ht="15" spans="2:8">
      <c r="B330" s="48" t="s">
        <v>89</v>
      </c>
      <c r="C330" s="49"/>
      <c r="D330" s="49"/>
      <c r="E330" s="49"/>
      <c r="F330" s="49"/>
      <c r="G330" s="49"/>
      <c r="H330" s="50"/>
    </row>
    <row r="331" ht="15" spans="2:8">
      <c r="B331" s="34"/>
      <c r="C331" s="35"/>
      <c r="D331" s="35"/>
      <c r="E331" s="35"/>
      <c r="F331" s="35"/>
      <c r="G331" s="35"/>
      <c r="H331" s="36"/>
    </row>
    <row r="332" ht="15" spans="2:8">
      <c r="B332" s="51"/>
      <c r="C332" s="42"/>
      <c r="D332" s="44"/>
      <c r="E332" s="52"/>
      <c r="F332" s="42"/>
      <c r="G332" s="44"/>
      <c r="H332" s="33"/>
    </row>
    <row r="333" ht="15" spans="2:8">
      <c r="B333" s="51"/>
      <c r="C333" s="45"/>
      <c r="D333" s="47"/>
      <c r="E333" s="52"/>
      <c r="F333" s="45"/>
      <c r="G333" s="47"/>
      <c r="H333" s="33"/>
    </row>
    <row r="334" ht="15" spans="2:8">
      <c r="B334" s="53"/>
      <c r="C334" s="54" t="s">
        <v>90</v>
      </c>
      <c r="D334" s="54"/>
      <c r="E334" s="52"/>
      <c r="F334" s="54" t="s">
        <v>43</v>
      </c>
      <c r="G334" s="54"/>
      <c r="H334" s="33"/>
    </row>
    <row r="335" spans="2:8">
      <c r="B335" s="55"/>
      <c r="C335" s="56"/>
      <c r="D335" s="56"/>
      <c r="E335" s="56"/>
      <c r="F335" s="56"/>
      <c r="G335" s="56"/>
      <c r="H335" s="57"/>
    </row>
    <row r="338" ht="32.25" spans="2:8">
      <c r="B338" s="23" t="str">
        <f>'Salary Calculations'!$D$4</f>
        <v>Company Name</v>
      </c>
      <c r="C338" s="23"/>
      <c r="D338" s="23"/>
      <c r="E338" s="23"/>
      <c r="F338" s="23"/>
      <c r="G338" s="23"/>
      <c r="H338" s="24" t="s">
        <v>80</v>
      </c>
    </row>
    <row r="339" ht="19.5" spans="2:8">
      <c r="B339" s="25" t="str">
        <f>'Salary Calculations'!$D$5</f>
        <v>Company Address</v>
      </c>
      <c r="C339" s="25"/>
      <c r="D339" s="25"/>
      <c r="E339" s="25"/>
      <c r="F339" s="25"/>
      <c r="G339" s="25"/>
      <c r="H339" s="24"/>
    </row>
    <row r="340" spans="2:8">
      <c r="B340" s="26"/>
      <c r="C340" s="27"/>
      <c r="D340" s="27"/>
      <c r="E340" s="27"/>
      <c r="F340" s="27"/>
      <c r="G340" s="27"/>
      <c r="H340" s="28"/>
    </row>
    <row r="341" ht="15" spans="2:8">
      <c r="B341" s="29" t="s">
        <v>81</v>
      </c>
      <c r="C341" s="30" t="s">
        <v>55</v>
      </c>
      <c r="D341" s="31"/>
      <c r="E341" s="31"/>
      <c r="F341" s="31"/>
      <c r="G341" s="32"/>
      <c r="H341" s="33"/>
    </row>
    <row r="342" ht="15" spans="2:8">
      <c r="B342" s="34"/>
      <c r="C342" s="35"/>
      <c r="D342" s="35"/>
      <c r="E342" s="35"/>
      <c r="F342" s="35"/>
      <c r="G342" s="35"/>
      <c r="H342" s="36"/>
    </row>
    <row r="343" ht="15" spans="2:8">
      <c r="B343" s="29" t="s">
        <v>82</v>
      </c>
      <c r="C343" s="30" t="str">
        <f>VLOOKUP(C341,'Salary Calculations'!$C$8:$I$32,2,FALSE)</f>
        <v>AS2115</v>
      </c>
      <c r="D343" s="31"/>
      <c r="E343" s="31"/>
      <c r="F343" s="31"/>
      <c r="G343" s="32"/>
      <c r="H343" s="33"/>
    </row>
    <row r="344" ht="15" spans="2:8">
      <c r="B344" s="34"/>
      <c r="C344" s="35"/>
      <c r="D344" s="35"/>
      <c r="E344" s="35"/>
      <c r="F344" s="35"/>
      <c r="G344" s="35"/>
      <c r="H344" s="36"/>
    </row>
    <row r="345" ht="15" spans="2:8">
      <c r="B345" s="29" t="s">
        <v>83</v>
      </c>
      <c r="C345" s="30" t="str">
        <f>VLOOKUP(C341,'Salary Calculations'!$C$8:$I$32,3,FALSE)</f>
        <v>Sr. Developer</v>
      </c>
      <c r="D345" s="31"/>
      <c r="E345" s="31"/>
      <c r="F345" s="31"/>
      <c r="G345" s="32"/>
      <c r="H345" s="33"/>
    </row>
    <row r="346" ht="15" spans="2:8">
      <c r="B346" s="34"/>
      <c r="C346" s="35"/>
      <c r="D346" s="35"/>
      <c r="E346" s="35"/>
      <c r="F346" s="35"/>
      <c r="G346" s="35"/>
      <c r="H346" s="36"/>
    </row>
    <row r="347" ht="15" spans="2:8">
      <c r="B347" s="29" t="s">
        <v>84</v>
      </c>
      <c r="C347" s="37">
        <f>VLOOKUP(C341,'Salary Calculations'!$C$8:$I$32,4,FALSE)</f>
        <v>23000</v>
      </c>
      <c r="D347" s="38" t="s">
        <v>85</v>
      </c>
      <c r="E347" s="39">
        <f>VLOOKUP(C341,'Salary Calculations'!$C$8:$I$32,5,FALSE)</f>
        <v>2500</v>
      </c>
      <c r="F347" s="40"/>
      <c r="G347" s="41"/>
      <c r="H347" s="33"/>
    </row>
    <row r="348" ht="15" spans="2:8">
      <c r="B348" s="34"/>
      <c r="C348" s="35"/>
      <c r="D348" s="35"/>
      <c r="E348" s="35"/>
      <c r="F348" s="35"/>
      <c r="G348" s="35"/>
      <c r="H348" s="36"/>
    </row>
    <row r="349" ht="15" spans="2:8">
      <c r="B349" s="29" t="s">
        <v>86</v>
      </c>
      <c r="C349" s="37">
        <f>VLOOKUP(C341,'Salary Calculations'!$C$8:$I$32,6,FALSE)</f>
        <v>1200</v>
      </c>
      <c r="D349" s="38" t="s">
        <v>87</v>
      </c>
      <c r="E349" s="39">
        <f>VLOOKUP(C341,'Salary Calculations'!$C$8:$I$32,7,FALSE)</f>
        <v>24300</v>
      </c>
      <c r="F349" s="40"/>
      <c r="G349" s="41"/>
      <c r="H349" s="33"/>
    </row>
    <row r="350" ht="15" spans="2:8">
      <c r="B350" s="34"/>
      <c r="C350" s="35"/>
      <c r="D350" s="35"/>
      <c r="E350" s="35"/>
      <c r="F350" s="35"/>
      <c r="G350" s="35"/>
      <c r="H350" s="36"/>
    </row>
    <row r="351" ht="15" spans="2:8">
      <c r="B351" s="29" t="s">
        <v>88</v>
      </c>
      <c r="C351" s="42" t="e">
        <f>SpellNumberMOG(E349,"INR")</f>
        <v>#NAME?</v>
      </c>
      <c r="D351" s="43"/>
      <c r="E351" s="43"/>
      <c r="F351" s="43"/>
      <c r="G351" s="44"/>
      <c r="H351" s="36"/>
    </row>
    <row r="352" ht="15" spans="2:8">
      <c r="B352" s="34"/>
      <c r="C352" s="45"/>
      <c r="D352" s="46"/>
      <c r="E352" s="46"/>
      <c r="F352" s="46"/>
      <c r="G352" s="47"/>
      <c r="H352" s="36"/>
    </row>
    <row r="353" ht="15" spans="2:8">
      <c r="B353" s="34"/>
      <c r="C353" s="35"/>
      <c r="D353" s="35"/>
      <c r="E353" s="35"/>
      <c r="F353" s="35"/>
      <c r="G353" s="35"/>
      <c r="H353" s="36"/>
    </row>
    <row r="354" ht="15" spans="2:8">
      <c r="B354" s="48" t="s">
        <v>89</v>
      </c>
      <c r="C354" s="49"/>
      <c r="D354" s="49"/>
      <c r="E354" s="49"/>
      <c r="F354" s="49"/>
      <c r="G354" s="49"/>
      <c r="H354" s="50"/>
    </row>
    <row r="355" ht="15" spans="2:8">
      <c r="B355" s="34"/>
      <c r="C355" s="35"/>
      <c r="D355" s="35"/>
      <c r="E355" s="35"/>
      <c r="F355" s="35"/>
      <c r="G355" s="35"/>
      <c r="H355" s="36"/>
    </row>
    <row r="356" ht="15" spans="2:8">
      <c r="B356" s="51"/>
      <c r="C356" s="42"/>
      <c r="D356" s="44"/>
      <c r="E356" s="52"/>
      <c r="F356" s="42"/>
      <c r="G356" s="44"/>
      <c r="H356" s="33"/>
    </row>
    <row r="357" ht="15" spans="2:8">
      <c r="B357" s="51"/>
      <c r="C357" s="45"/>
      <c r="D357" s="47"/>
      <c r="E357" s="52"/>
      <c r="F357" s="45"/>
      <c r="G357" s="47"/>
      <c r="H357" s="33"/>
    </row>
    <row r="358" ht="15" spans="2:8">
      <c r="B358" s="53"/>
      <c r="C358" s="54" t="s">
        <v>90</v>
      </c>
      <c r="D358" s="54"/>
      <c r="E358" s="52"/>
      <c r="F358" s="54" t="s">
        <v>43</v>
      </c>
      <c r="G358" s="54"/>
      <c r="H358" s="33"/>
    </row>
    <row r="359" spans="2:8">
      <c r="B359" s="55"/>
      <c r="C359" s="56"/>
      <c r="D359" s="56"/>
      <c r="E359" s="56"/>
      <c r="F359" s="56"/>
      <c r="G359" s="56"/>
      <c r="H359" s="57"/>
    </row>
    <row r="362" ht="32.25" spans="2:8">
      <c r="B362" s="23" t="str">
        <f>'Salary Calculations'!$D$4</f>
        <v>Company Name</v>
      </c>
      <c r="C362" s="23"/>
      <c r="D362" s="23"/>
      <c r="E362" s="23"/>
      <c r="F362" s="23"/>
      <c r="G362" s="23"/>
      <c r="H362" s="24" t="s">
        <v>80</v>
      </c>
    </row>
    <row r="363" ht="19.5" spans="2:8">
      <c r="B363" s="25" t="str">
        <f>'Salary Calculations'!$D$5</f>
        <v>Company Address</v>
      </c>
      <c r="C363" s="25"/>
      <c r="D363" s="25"/>
      <c r="E363" s="25"/>
      <c r="F363" s="25"/>
      <c r="G363" s="25"/>
      <c r="H363" s="24"/>
    </row>
    <row r="364" spans="2:8">
      <c r="B364" s="26"/>
      <c r="C364" s="27"/>
      <c r="D364" s="27"/>
      <c r="E364" s="27"/>
      <c r="F364" s="27"/>
      <c r="G364" s="27"/>
      <c r="H364" s="28"/>
    </row>
    <row r="365" ht="15" spans="2:8">
      <c r="B365" s="29" t="s">
        <v>81</v>
      </c>
      <c r="C365" s="30" t="s">
        <v>57</v>
      </c>
      <c r="D365" s="31"/>
      <c r="E365" s="31"/>
      <c r="F365" s="31"/>
      <c r="G365" s="32"/>
      <c r="H365" s="33"/>
    </row>
    <row r="366" ht="15" spans="2:8">
      <c r="B366" s="34"/>
      <c r="C366" s="35"/>
      <c r="D366" s="35"/>
      <c r="E366" s="35"/>
      <c r="F366" s="35"/>
      <c r="G366" s="35"/>
      <c r="H366" s="36"/>
    </row>
    <row r="367" ht="15" spans="2:8">
      <c r="B367" s="29" t="s">
        <v>82</v>
      </c>
      <c r="C367" s="30" t="str">
        <f>VLOOKUP(C365,'Salary Calculations'!$C$8:$I$32,2,FALSE)</f>
        <v>AS2116</v>
      </c>
      <c r="D367" s="31"/>
      <c r="E367" s="31"/>
      <c r="F367" s="31"/>
      <c r="G367" s="32"/>
      <c r="H367" s="33"/>
    </row>
    <row r="368" ht="15" spans="2:8">
      <c r="B368" s="34"/>
      <c r="C368" s="35"/>
      <c r="D368" s="35"/>
      <c r="E368" s="35"/>
      <c r="F368" s="35"/>
      <c r="G368" s="35"/>
      <c r="H368" s="36"/>
    </row>
    <row r="369" ht="15" spans="2:8">
      <c r="B369" s="29" t="s">
        <v>83</v>
      </c>
      <c r="C369" s="30" t="str">
        <f>VLOOKUP(C365,'Salary Calculations'!$C$8:$I$32,3,FALSE)</f>
        <v>Developer</v>
      </c>
      <c r="D369" s="31"/>
      <c r="E369" s="31"/>
      <c r="F369" s="31"/>
      <c r="G369" s="32"/>
      <c r="H369" s="33"/>
    </row>
    <row r="370" ht="15" spans="2:8">
      <c r="B370" s="34"/>
      <c r="C370" s="35"/>
      <c r="D370" s="35"/>
      <c r="E370" s="35"/>
      <c r="F370" s="35"/>
      <c r="G370" s="35"/>
      <c r="H370" s="36"/>
    </row>
    <row r="371" ht="15" spans="2:8">
      <c r="B371" s="29" t="s">
        <v>84</v>
      </c>
      <c r="C371" s="37">
        <f>VLOOKUP(C365,'Salary Calculations'!$C$8:$I$32,4,FALSE)</f>
        <v>16000</v>
      </c>
      <c r="D371" s="38" t="s">
        <v>85</v>
      </c>
      <c r="E371" s="39">
        <f>VLOOKUP(C365,'Salary Calculations'!$C$8:$I$32,5,FALSE)</f>
        <v>3000</v>
      </c>
      <c r="F371" s="40"/>
      <c r="G371" s="41"/>
      <c r="H371" s="33"/>
    </row>
    <row r="372" ht="15" spans="2:8">
      <c r="B372" s="34"/>
      <c r="C372" s="35"/>
      <c r="D372" s="35"/>
      <c r="E372" s="35"/>
      <c r="F372" s="35"/>
      <c r="G372" s="35"/>
      <c r="H372" s="36"/>
    </row>
    <row r="373" ht="15" spans="2:8">
      <c r="B373" s="29" t="s">
        <v>86</v>
      </c>
      <c r="C373" s="37">
        <f>VLOOKUP(C365,'Salary Calculations'!$C$8:$I$32,6,FALSE)</f>
        <v>1000</v>
      </c>
      <c r="D373" s="38" t="s">
        <v>87</v>
      </c>
      <c r="E373" s="39">
        <f>VLOOKUP(C365,'Salary Calculations'!$C$8:$I$32,7,FALSE)</f>
        <v>18000</v>
      </c>
      <c r="F373" s="40"/>
      <c r="G373" s="41"/>
      <c r="H373" s="33"/>
    </row>
    <row r="374" ht="15" spans="2:8">
      <c r="B374" s="34"/>
      <c r="C374" s="35"/>
      <c r="D374" s="35"/>
      <c r="E374" s="35"/>
      <c r="F374" s="35"/>
      <c r="G374" s="35"/>
      <c r="H374" s="36"/>
    </row>
    <row r="375" ht="15" spans="2:8">
      <c r="B375" s="29" t="s">
        <v>88</v>
      </c>
      <c r="C375" s="42" t="e">
        <f>SpellNumberMOG(E373,"INR")</f>
        <v>#NAME?</v>
      </c>
      <c r="D375" s="43"/>
      <c r="E375" s="43"/>
      <c r="F375" s="43"/>
      <c r="G375" s="44"/>
      <c r="H375" s="36"/>
    </row>
    <row r="376" ht="15" spans="2:8">
      <c r="B376" s="34"/>
      <c r="C376" s="45"/>
      <c r="D376" s="46"/>
      <c r="E376" s="46"/>
      <c r="F376" s="46"/>
      <c r="G376" s="47"/>
      <c r="H376" s="36"/>
    </row>
    <row r="377" ht="15" spans="2:8">
      <c r="B377" s="34"/>
      <c r="C377" s="35"/>
      <c r="D377" s="35"/>
      <c r="E377" s="35"/>
      <c r="F377" s="35"/>
      <c r="G377" s="35"/>
      <c r="H377" s="36"/>
    </row>
    <row r="378" ht="15" spans="2:8">
      <c r="B378" s="48" t="s">
        <v>89</v>
      </c>
      <c r="C378" s="49"/>
      <c r="D378" s="49"/>
      <c r="E378" s="49"/>
      <c r="F378" s="49"/>
      <c r="G378" s="49"/>
      <c r="H378" s="50"/>
    </row>
    <row r="379" ht="15" spans="2:8">
      <c r="B379" s="34"/>
      <c r="C379" s="35"/>
      <c r="D379" s="35"/>
      <c r="E379" s="35"/>
      <c r="F379" s="35"/>
      <c r="G379" s="35"/>
      <c r="H379" s="36"/>
    </row>
    <row r="380" ht="15" spans="2:8">
      <c r="B380" s="51"/>
      <c r="C380" s="42"/>
      <c r="D380" s="44"/>
      <c r="E380" s="52"/>
      <c r="F380" s="42"/>
      <c r="G380" s="44"/>
      <c r="H380" s="33"/>
    </row>
    <row r="381" ht="15" spans="2:8">
      <c r="B381" s="51"/>
      <c r="C381" s="45"/>
      <c r="D381" s="47"/>
      <c r="E381" s="52"/>
      <c r="F381" s="45"/>
      <c r="G381" s="47"/>
      <c r="H381" s="33"/>
    </row>
    <row r="382" ht="15" spans="2:8">
      <c r="B382" s="53"/>
      <c r="C382" s="54" t="s">
        <v>90</v>
      </c>
      <c r="D382" s="54"/>
      <c r="E382" s="52"/>
      <c r="F382" s="54" t="s">
        <v>43</v>
      </c>
      <c r="G382" s="54"/>
      <c r="H382" s="33"/>
    </row>
    <row r="383" spans="2:8">
      <c r="B383" s="55"/>
      <c r="C383" s="56"/>
      <c r="D383" s="56"/>
      <c r="E383" s="56"/>
      <c r="F383" s="56"/>
      <c r="G383" s="56"/>
      <c r="H383" s="57"/>
    </row>
    <row r="386" ht="32.25" spans="2:8">
      <c r="B386" s="23" t="str">
        <f>'Salary Calculations'!$D$4</f>
        <v>Company Name</v>
      </c>
      <c r="C386" s="23"/>
      <c r="D386" s="23"/>
      <c r="E386" s="23"/>
      <c r="F386" s="23"/>
      <c r="G386" s="23"/>
      <c r="H386" s="24" t="s">
        <v>80</v>
      </c>
    </row>
    <row r="387" ht="19.5" spans="2:8">
      <c r="B387" s="25" t="str">
        <f>'Salary Calculations'!$D$5</f>
        <v>Company Address</v>
      </c>
      <c r="C387" s="25"/>
      <c r="D387" s="25"/>
      <c r="E387" s="25"/>
      <c r="F387" s="25"/>
      <c r="G387" s="25"/>
      <c r="H387" s="24"/>
    </row>
    <row r="388" spans="2:8">
      <c r="B388" s="26"/>
      <c r="C388" s="27"/>
      <c r="D388" s="27"/>
      <c r="E388" s="27"/>
      <c r="F388" s="27"/>
      <c r="G388" s="27"/>
      <c r="H388" s="28"/>
    </row>
    <row r="389" ht="15" spans="2:8">
      <c r="B389" s="29" t="s">
        <v>81</v>
      </c>
      <c r="C389" s="30" t="s">
        <v>59</v>
      </c>
      <c r="D389" s="31"/>
      <c r="E389" s="31"/>
      <c r="F389" s="31"/>
      <c r="G389" s="32"/>
      <c r="H389" s="33"/>
    </row>
    <row r="390" ht="15" spans="2:8">
      <c r="B390" s="34"/>
      <c r="C390" s="35"/>
      <c r="D390" s="35"/>
      <c r="E390" s="35"/>
      <c r="F390" s="35"/>
      <c r="G390" s="35"/>
      <c r="H390" s="36"/>
    </row>
    <row r="391" ht="15" spans="2:8">
      <c r="B391" s="29" t="s">
        <v>82</v>
      </c>
      <c r="C391" s="30" t="str">
        <f>VLOOKUP(C389,'Salary Calculations'!$C$8:$I$32,2,FALSE)</f>
        <v>AS2117</v>
      </c>
      <c r="D391" s="31"/>
      <c r="E391" s="31"/>
      <c r="F391" s="31"/>
      <c r="G391" s="32"/>
      <c r="H391" s="33"/>
    </row>
    <row r="392" ht="15" spans="2:8">
      <c r="B392" s="34"/>
      <c r="C392" s="35"/>
      <c r="D392" s="35"/>
      <c r="E392" s="35"/>
      <c r="F392" s="35"/>
      <c r="G392" s="35"/>
      <c r="H392" s="36"/>
    </row>
    <row r="393" ht="15" spans="2:8">
      <c r="B393" s="29" t="s">
        <v>83</v>
      </c>
      <c r="C393" s="30" t="str">
        <f>VLOOKUP(C389,'Salary Calculations'!$C$8:$I$32,3,FALSE)</f>
        <v>Graphic Designer</v>
      </c>
      <c r="D393" s="31"/>
      <c r="E393" s="31"/>
      <c r="F393" s="31"/>
      <c r="G393" s="32"/>
      <c r="H393" s="33"/>
    </row>
    <row r="394" ht="15" spans="2:8">
      <c r="B394" s="34"/>
      <c r="C394" s="35"/>
      <c r="D394" s="35"/>
      <c r="E394" s="35"/>
      <c r="F394" s="35"/>
      <c r="G394" s="35"/>
      <c r="H394" s="36"/>
    </row>
    <row r="395" ht="15" spans="2:8">
      <c r="B395" s="29" t="s">
        <v>84</v>
      </c>
      <c r="C395" s="37">
        <f>VLOOKUP(C389,'Salary Calculations'!$C$8:$I$32,4,FALSE)</f>
        <v>12000</v>
      </c>
      <c r="D395" s="38" t="s">
        <v>85</v>
      </c>
      <c r="E395" s="39">
        <f>VLOOKUP(C389,'Salary Calculations'!$C$8:$I$32,5,FALSE)</f>
        <v>2000</v>
      </c>
      <c r="F395" s="40"/>
      <c r="G395" s="41"/>
      <c r="H395" s="33"/>
    </row>
    <row r="396" ht="15" spans="2:8">
      <c r="B396" s="34"/>
      <c r="C396" s="35"/>
      <c r="D396" s="35"/>
      <c r="E396" s="35"/>
      <c r="F396" s="35"/>
      <c r="G396" s="35"/>
      <c r="H396" s="36"/>
    </row>
    <row r="397" ht="15" spans="2:8">
      <c r="B397" s="29" t="s">
        <v>86</v>
      </c>
      <c r="C397" s="37">
        <f>VLOOKUP(C389,'Salary Calculations'!$C$8:$I$32,6,FALSE)</f>
        <v>1000</v>
      </c>
      <c r="D397" s="38" t="s">
        <v>87</v>
      </c>
      <c r="E397" s="39">
        <f>VLOOKUP(C389,'Salary Calculations'!$C$8:$I$32,7,FALSE)</f>
        <v>13000</v>
      </c>
      <c r="F397" s="40"/>
      <c r="G397" s="41"/>
      <c r="H397" s="33"/>
    </row>
    <row r="398" ht="15" spans="2:8">
      <c r="B398" s="34"/>
      <c r="C398" s="35"/>
      <c r="D398" s="35"/>
      <c r="E398" s="35"/>
      <c r="F398" s="35"/>
      <c r="G398" s="35"/>
      <c r="H398" s="36"/>
    </row>
    <row r="399" ht="15" spans="2:8">
      <c r="B399" s="29" t="s">
        <v>88</v>
      </c>
      <c r="C399" s="42" t="e">
        <f>SpellNumberMOG(E397,"INR")</f>
        <v>#NAME?</v>
      </c>
      <c r="D399" s="43"/>
      <c r="E399" s="43"/>
      <c r="F399" s="43"/>
      <c r="G399" s="44"/>
      <c r="H399" s="36"/>
    </row>
    <row r="400" ht="15" spans="2:8">
      <c r="B400" s="34"/>
      <c r="C400" s="45"/>
      <c r="D400" s="46"/>
      <c r="E400" s="46"/>
      <c r="F400" s="46"/>
      <c r="G400" s="47"/>
      <c r="H400" s="36"/>
    </row>
    <row r="401" ht="15" spans="2:8">
      <c r="B401" s="34"/>
      <c r="C401" s="35"/>
      <c r="D401" s="35"/>
      <c r="E401" s="35"/>
      <c r="F401" s="35"/>
      <c r="G401" s="35"/>
      <c r="H401" s="36"/>
    </row>
    <row r="402" ht="15" spans="2:8">
      <c r="B402" s="48" t="s">
        <v>89</v>
      </c>
      <c r="C402" s="49"/>
      <c r="D402" s="49"/>
      <c r="E402" s="49"/>
      <c r="F402" s="49"/>
      <c r="G402" s="49"/>
      <c r="H402" s="50"/>
    </row>
    <row r="403" ht="15" spans="2:8">
      <c r="B403" s="34"/>
      <c r="C403" s="35"/>
      <c r="D403" s="35"/>
      <c r="E403" s="35"/>
      <c r="F403" s="35"/>
      <c r="G403" s="35"/>
      <c r="H403" s="36"/>
    </row>
    <row r="404" ht="15" spans="2:8">
      <c r="B404" s="51"/>
      <c r="C404" s="42"/>
      <c r="D404" s="44"/>
      <c r="E404" s="52"/>
      <c r="F404" s="42"/>
      <c r="G404" s="44"/>
      <c r="H404" s="33"/>
    </row>
    <row r="405" ht="15" spans="2:8">
      <c r="B405" s="51"/>
      <c r="C405" s="45"/>
      <c r="D405" s="47"/>
      <c r="E405" s="52"/>
      <c r="F405" s="45"/>
      <c r="G405" s="47"/>
      <c r="H405" s="33"/>
    </row>
    <row r="406" ht="15" spans="2:8">
      <c r="B406" s="53"/>
      <c r="C406" s="54" t="s">
        <v>90</v>
      </c>
      <c r="D406" s="54"/>
      <c r="E406" s="52"/>
      <c r="F406" s="54" t="s">
        <v>43</v>
      </c>
      <c r="G406" s="54"/>
      <c r="H406" s="33"/>
    </row>
    <row r="407" spans="2:8">
      <c r="B407" s="55"/>
      <c r="C407" s="56"/>
      <c r="D407" s="56"/>
      <c r="E407" s="56"/>
      <c r="F407" s="56"/>
      <c r="G407" s="56"/>
      <c r="H407" s="57"/>
    </row>
    <row r="410" ht="32.25" spans="2:8">
      <c r="B410" s="23" t="str">
        <f>'Salary Calculations'!$D$4</f>
        <v>Company Name</v>
      </c>
      <c r="C410" s="23"/>
      <c r="D410" s="23"/>
      <c r="E410" s="23"/>
      <c r="F410" s="23"/>
      <c r="G410" s="23"/>
      <c r="H410" s="24" t="s">
        <v>80</v>
      </c>
    </row>
    <row r="411" ht="19.5" spans="2:8">
      <c r="B411" s="25" t="str">
        <f>'Salary Calculations'!$D$5</f>
        <v>Company Address</v>
      </c>
      <c r="C411" s="25"/>
      <c r="D411" s="25"/>
      <c r="E411" s="25"/>
      <c r="F411" s="25"/>
      <c r="G411" s="25"/>
      <c r="H411" s="24"/>
    </row>
    <row r="412" spans="2:8">
      <c r="B412" s="26"/>
      <c r="C412" s="27"/>
      <c r="D412" s="27"/>
      <c r="E412" s="27"/>
      <c r="F412" s="27"/>
      <c r="G412" s="27"/>
      <c r="H412" s="28"/>
    </row>
    <row r="413" ht="15" spans="2:8">
      <c r="B413" s="29" t="s">
        <v>81</v>
      </c>
      <c r="C413" s="30" t="s">
        <v>61</v>
      </c>
      <c r="D413" s="31"/>
      <c r="E413" s="31"/>
      <c r="F413" s="31"/>
      <c r="G413" s="32"/>
      <c r="H413" s="33"/>
    </row>
    <row r="414" ht="15" spans="2:8">
      <c r="B414" s="34"/>
      <c r="C414" s="35"/>
      <c r="D414" s="35"/>
      <c r="E414" s="35"/>
      <c r="F414" s="35"/>
      <c r="G414" s="35"/>
      <c r="H414" s="36"/>
    </row>
    <row r="415" ht="15" spans="2:8">
      <c r="B415" s="29" t="s">
        <v>82</v>
      </c>
      <c r="C415" s="30" t="str">
        <f>VLOOKUP(C413,'Salary Calculations'!$C$8:$I$32,2,FALSE)</f>
        <v>AS2118</v>
      </c>
      <c r="D415" s="31"/>
      <c r="E415" s="31"/>
      <c r="F415" s="31"/>
      <c r="G415" s="32"/>
      <c r="H415" s="33"/>
    </row>
    <row r="416" ht="15" spans="2:8">
      <c r="B416" s="34"/>
      <c r="C416" s="35"/>
      <c r="D416" s="35"/>
      <c r="E416" s="35"/>
      <c r="F416" s="35"/>
      <c r="G416" s="35"/>
      <c r="H416" s="36"/>
    </row>
    <row r="417" ht="15" spans="2:8">
      <c r="B417" s="29" t="s">
        <v>83</v>
      </c>
      <c r="C417" s="30" t="str">
        <f>VLOOKUP(C413,'Salary Calculations'!$C$8:$I$32,3,FALSE)</f>
        <v>Developer</v>
      </c>
      <c r="D417" s="31"/>
      <c r="E417" s="31"/>
      <c r="F417" s="31"/>
      <c r="G417" s="32"/>
      <c r="H417" s="33"/>
    </row>
    <row r="418" ht="15" spans="2:8">
      <c r="B418" s="34"/>
      <c r="C418" s="35"/>
      <c r="D418" s="35"/>
      <c r="E418" s="35"/>
      <c r="F418" s="35"/>
      <c r="G418" s="35"/>
      <c r="H418" s="36"/>
    </row>
    <row r="419" ht="15" spans="2:8">
      <c r="B419" s="29" t="s">
        <v>84</v>
      </c>
      <c r="C419" s="37">
        <f>VLOOKUP(C413,'Salary Calculations'!$C$8:$I$32,4,FALSE)</f>
        <v>16000</v>
      </c>
      <c r="D419" s="38" t="s">
        <v>85</v>
      </c>
      <c r="E419" s="39">
        <f>VLOOKUP(C413,'Salary Calculations'!$C$8:$I$32,5,FALSE)</f>
        <v>3000</v>
      </c>
      <c r="F419" s="40"/>
      <c r="G419" s="41"/>
      <c r="H419" s="33"/>
    </row>
    <row r="420" ht="15" spans="2:8">
      <c r="B420" s="34"/>
      <c r="C420" s="35"/>
      <c r="D420" s="35"/>
      <c r="E420" s="35"/>
      <c r="F420" s="35"/>
      <c r="G420" s="35"/>
      <c r="H420" s="36"/>
    </row>
    <row r="421" ht="15" spans="2:8">
      <c r="B421" s="29" t="s">
        <v>86</v>
      </c>
      <c r="C421" s="37">
        <f>VLOOKUP(C413,'Salary Calculations'!$C$8:$I$32,6,FALSE)</f>
        <v>1000</v>
      </c>
      <c r="D421" s="38" t="s">
        <v>87</v>
      </c>
      <c r="E421" s="39">
        <f>VLOOKUP(C413,'Salary Calculations'!$C$8:$I$32,7,FALSE)</f>
        <v>18000</v>
      </c>
      <c r="F421" s="40"/>
      <c r="G421" s="41"/>
      <c r="H421" s="33"/>
    </row>
    <row r="422" ht="15" spans="2:8">
      <c r="B422" s="34"/>
      <c r="C422" s="35"/>
      <c r="D422" s="35"/>
      <c r="E422" s="35"/>
      <c r="F422" s="35"/>
      <c r="G422" s="35"/>
      <c r="H422" s="36"/>
    </row>
    <row r="423" ht="15" spans="2:8">
      <c r="B423" s="29" t="s">
        <v>88</v>
      </c>
      <c r="C423" s="42" t="e">
        <f>SpellNumberMOG(E421,"INR")</f>
        <v>#NAME?</v>
      </c>
      <c r="D423" s="43"/>
      <c r="E423" s="43"/>
      <c r="F423" s="43"/>
      <c r="G423" s="44"/>
      <c r="H423" s="36"/>
    </row>
    <row r="424" ht="15" spans="2:8">
      <c r="B424" s="34"/>
      <c r="C424" s="45"/>
      <c r="D424" s="46"/>
      <c r="E424" s="46"/>
      <c r="F424" s="46"/>
      <c r="G424" s="47"/>
      <c r="H424" s="36"/>
    </row>
    <row r="425" ht="15" spans="2:8">
      <c r="B425" s="34"/>
      <c r="C425" s="35"/>
      <c r="D425" s="35"/>
      <c r="E425" s="35"/>
      <c r="F425" s="35"/>
      <c r="G425" s="35"/>
      <c r="H425" s="36"/>
    </row>
    <row r="426" ht="15" spans="2:8">
      <c r="B426" s="48" t="s">
        <v>89</v>
      </c>
      <c r="C426" s="49"/>
      <c r="D426" s="49"/>
      <c r="E426" s="49"/>
      <c r="F426" s="49"/>
      <c r="G426" s="49"/>
      <c r="H426" s="50"/>
    </row>
    <row r="427" ht="15" spans="2:8">
      <c r="B427" s="34"/>
      <c r="C427" s="35"/>
      <c r="D427" s="35"/>
      <c r="E427" s="35"/>
      <c r="F427" s="35"/>
      <c r="G427" s="35"/>
      <c r="H427" s="36"/>
    </row>
    <row r="428" ht="15" spans="2:8">
      <c r="B428" s="51"/>
      <c r="C428" s="42"/>
      <c r="D428" s="44"/>
      <c r="E428" s="52"/>
      <c r="F428" s="42"/>
      <c r="G428" s="44"/>
      <c r="H428" s="33"/>
    </row>
    <row r="429" ht="15" spans="2:8">
      <c r="B429" s="51"/>
      <c r="C429" s="45"/>
      <c r="D429" s="47"/>
      <c r="E429" s="52"/>
      <c r="F429" s="45"/>
      <c r="G429" s="47"/>
      <c r="H429" s="33"/>
    </row>
    <row r="430" ht="15" spans="2:8">
      <c r="B430" s="53"/>
      <c r="C430" s="54" t="s">
        <v>90</v>
      </c>
      <c r="D430" s="54"/>
      <c r="E430" s="52"/>
      <c r="F430" s="54" t="s">
        <v>43</v>
      </c>
      <c r="G430" s="54"/>
      <c r="H430" s="33"/>
    </row>
    <row r="431" spans="2:8">
      <c r="B431" s="55"/>
      <c r="C431" s="56"/>
      <c r="D431" s="56"/>
      <c r="E431" s="56"/>
      <c r="F431" s="56"/>
      <c r="G431" s="56"/>
      <c r="H431" s="57"/>
    </row>
    <row r="434" ht="32.25" spans="2:8">
      <c r="B434" s="23" t="str">
        <f>'Salary Calculations'!$D$4</f>
        <v>Company Name</v>
      </c>
      <c r="C434" s="23"/>
      <c r="D434" s="23"/>
      <c r="E434" s="23"/>
      <c r="F434" s="23"/>
      <c r="G434" s="23"/>
      <c r="H434" s="24" t="s">
        <v>80</v>
      </c>
    </row>
    <row r="435" ht="19.5" spans="2:8">
      <c r="B435" s="25" t="str">
        <f>'Salary Calculations'!$D$5</f>
        <v>Company Address</v>
      </c>
      <c r="C435" s="25"/>
      <c r="D435" s="25"/>
      <c r="E435" s="25"/>
      <c r="F435" s="25"/>
      <c r="G435" s="25"/>
      <c r="H435" s="24"/>
    </row>
    <row r="436" spans="2:8">
      <c r="B436" s="26"/>
      <c r="C436" s="27"/>
      <c r="D436" s="27"/>
      <c r="E436" s="27"/>
      <c r="F436" s="27"/>
      <c r="G436" s="27"/>
      <c r="H436" s="28"/>
    </row>
    <row r="437" ht="15" spans="2:8">
      <c r="B437" s="29" t="s">
        <v>81</v>
      </c>
      <c r="C437" s="30" t="s">
        <v>63</v>
      </c>
      <c r="D437" s="31"/>
      <c r="E437" s="31"/>
      <c r="F437" s="31"/>
      <c r="G437" s="32"/>
      <c r="H437" s="33"/>
    </row>
    <row r="438" ht="15" spans="2:8">
      <c r="B438" s="34"/>
      <c r="C438" s="35"/>
      <c r="D438" s="35"/>
      <c r="E438" s="35"/>
      <c r="F438" s="35"/>
      <c r="G438" s="35"/>
      <c r="H438" s="36"/>
    </row>
    <row r="439" ht="15" spans="2:8">
      <c r="B439" s="29" t="s">
        <v>82</v>
      </c>
      <c r="C439" s="30" t="str">
        <f>VLOOKUP(C437,'Salary Calculations'!$C$8:$I$32,2,FALSE)</f>
        <v>AS2119</v>
      </c>
      <c r="D439" s="31"/>
      <c r="E439" s="31"/>
      <c r="F439" s="31"/>
      <c r="G439" s="32"/>
      <c r="H439" s="33"/>
    </row>
    <row r="440" ht="15" spans="2:8">
      <c r="B440" s="34"/>
      <c r="C440" s="35"/>
      <c r="D440" s="35"/>
      <c r="E440" s="35"/>
      <c r="F440" s="35"/>
      <c r="G440" s="35"/>
      <c r="H440" s="36"/>
    </row>
    <row r="441" ht="15" spans="2:8">
      <c r="B441" s="29" t="s">
        <v>83</v>
      </c>
      <c r="C441" s="30" t="str">
        <f>VLOOKUP(C437,'Salary Calculations'!$C$8:$I$32,3,FALSE)</f>
        <v>Developer</v>
      </c>
      <c r="D441" s="31"/>
      <c r="E441" s="31"/>
      <c r="F441" s="31"/>
      <c r="G441" s="32"/>
      <c r="H441" s="33"/>
    </row>
    <row r="442" ht="15" spans="2:8">
      <c r="B442" s="34"/>
      <c r="C442" s="35"/>
      <c r="D442" s="35"/>
      <c r="E442" s="35"/>
      <c r="F442" s="35"/>
      <c r="G442" s="35"/>
      <c r="H442" s="36"/>
    </row>
    <row r="443" ht="15" spans="2:8">
      <c r="B443" s="29" t="s">
        <v>84</v>
      </c>
      <c r="C443" s="37">
        <f>VLOOKUP(C437,'Salary Calculations'!$C$8:$I$32,4,FALSE)</f>
        <v>17000</v>
      </c>
      <c r="D443" s="38" t="s">
        <v>85</v>
      </c>
      <c r="E443" s="39">
        <f>VLOOKUP(C437,'Salary Calculations'!$C$8:$I$32,5,FALSE)</f>
        <v>3000</v>
      </c>
      <c r="F443" s="40"/>
      <c r="G443" s="41"/>
      <c r="H443" s="33"/>
    </row>
    <row r="444" ht="15" spans="2:8">
      <c r="B444" s="34"/>
      <c r="C444" s="35"/>
      <c r="D444" s="35"/>
      <c r="E444" s="35"/>
      <c r="F444" s="35"/>
      <c r="G444" s="35"/>
      <c r="H444" s="36"/>
    </row>
    <row r="445" ht="15" spans="2:8">
      <c r="B445" s="29" t="s">
        <v>86</v>
      </c>
      <c r="C445" s="37">
        <f>VLOOKUP(C437,'Salary Calculations'!$C$8:$I$32,6,FALSE)</f>
        <v>1000</v>
      </c>
      <c r="D445" s="38" t="s">
        <v>87</v>
      </c>
      <c r="E445" s="39">
        <f>VLOOKUP(C437,'Salary Calculations'!$C$8:$I$32,7,FALSE)</f>
        <v>19000</v>
      </c>
      <c r="F445" s="40"/>
      <c r="G445" s="41"/>
      <c r="H445" s="33"/>
    </row>
    <row r="446" ht="15" spans="2:8">
      <c r="B446" s="34"/>
      <c r="C446" s="35"/>
      <c r="D446" s="35"/>
      <c r="E446" s="35"/>
      <c r="F446" s="35"/>
      <c r="G446" s="35"/>
      <c r="H446" s="36"/>
    </row>
    <row r="447" ht="15" spans="2:8">
      <c r="B447" s="29" t="s">
        <v>88</v>
      </c>
      <c r="C447" s="42" t="e">
        <f>SpellNumberMOG(E445,"INR")</f>
        <v>#NAME?</v>
      </c>
      <c r="D447" s="43"/>
      <c r="E447" s="43"/>
      <c r="F447" s="43"/>
      <c r="G447" s="44"/>
      <c r="H447" s="36"/>
    </row>
    <row r="448" ht="15" spans="2:8">
      <c r="B448" s="34"/>
      <c r="C448" s="45"/>
      <c r="D448" s="46"/>
      <c r="E448" s="46"/>
      <c r="F448" s="46"/>
      <c r="G448" s="47"/>
      <c r="H448" s="36"/>
    </row>
    <row r="449" ht="15" spans="2:8">
      <c r="B449" s="34"/>
      <c r="C449" s="35"/>
      <c r="D449" s="35"/>
      <c r="E449" s="35"/>
      <c r="F449" s="35"/>
      <c r="G449" s="35"/>
      <c r="H449" s="36"/>
    </row>
    <row r="450" ht="15" spans="2:8">
      <c r="B450" s="48" t="s">
        <v>89</v>
      </c>
      <c r="C450" s="49"/>
      <c r="D450" s="49"/>
      <c r="E450" s="49"/>
      <c r="F450" s="49"/>
      <c r="G450" s="49"/>
      <c r="H450" s="50"/>
    </row>
    <row r="451" ht="15" spans="2:8">
      <c r="B451" s="34"/>
      <c r="C451" s="35"/>
      <c r="D451" s="35"/>
      <c r="E451" s="35"/>
      <c r="F451" s="35"/>
      <c r="G451" s="35"/>
      <c r="H451" s="36"/>
    </row>
    <row r="452" ht="15" spans="2:8">
      <c r="B452" s="51"/>
      <c r="C452" s="42"/>
      <c r="D452" s="44"/>
      <c r="E452" s="52"/>
      <c r="F452" s="42"/>
      <c r="G452" s="44"/>
      <c r="H452" s="33"/>
    </row>
    <row r="453" ht="15" spans="2:8">
      <c r="B453" s="51"/>
      <c r="C453" s="45"/>
      <c r="D453" s="47"/>
      <c r="E453" s="52"/>
      <c r="F453" s="45"/>
      <c r="G453" s="47"/>
      <c r="H453" s="33"/>
    </row>
    <row r="454" ht="15" spans="2:8">
      <c r="B454" s="53"/>
      <c r="C454" s="54" t="s">
        <v>90</v>
      </c>
      <c r="D454" s="54"/>
      <c r="E454" s="52"/>
      <c r="F454" s="54" t="s">
        <v>43</v>
      </c>
      <c r="G454" s="54"/>
      <c r="H454" s="33"/>
    </row>
    <row r="455" spans="2:8">
      <c r="B455" s="55"/>
      <c r="C455" s="56"/>
      <c r="D455" s="56"/>
      <c r="E455" s="56"/>
      <c r="F455" s="56"/>
      <c r="G455" s="56"/>
      <c r="H455" s="57"/>
    </row>
    <row r="458" ht="32.25" spans="2:8">
      <c r="B458" s="23" t="str">
        <f>'Salary Calculations'!$D$4</f>
        <v>Company Name</v>
      </c>
      <c r="C458" s="23"/>
      <c r="D458" s="23"/>
      <c r="E458" s="23"/>
      <c r="F458" s="23"/>
      <c r="G458" s="23"/>
      <c r="H458" s="24" t="s">
        <v>80</v>
      </c>
    </row>
    <row r="459" ht="19.5" spans="2:8">
      <c r="B459" s="25" t="str">
        <f>'Salary Calculations'!$D$5</f>
        <v>Company Address</v>
      </c>
      <c r="C459" s="25"/>
      <c r="D459" s="25"/>
      <c r="E459" s="25"/>
      <c r="F459" s="25"/>
      <c r="G459" s="25"/>
      <c r="H459" s="24"/>
    </row>
    <row r="460" spans="2:8">
      <c r="B460" s="26"/>
      <c r="C460" s="27"/>
      <c r="D460" s="27"/>
      <c r="E460" s="27"/>
      <c r="F460" s="27"/>
      <c r="G460" s="27"/>
      <c r="H460" s="28"/>
    </row>
    <row r="461" ht="15" spans="2:8">
      <c r="B461" s="29" t="s">
        <v>81</v>
      </c>
      <c r="C461" s="30" t="s">
        <v>65</v>
      </c>
      <c r="D461" s="31"/>
      <c r="E461" s="31"/>
      <c r="F461" s="31"/>
      <c r="G461" s="32"/>
      <c r="H461" s="33"/>
    </row>
    <row r="462" ht="15" spans="2:8">
      <c r="B462" s="34"/>
      <c r="C462" s="35"/>
      <c r="D462" s="35"/>
      <c r="E462" s="35"/>
      <c r="F462" s="35"/>
      <c r="G462" s="35"/>
      <c r="H462" s="36"/>
    </row>
    <row r="463" ht="15" spans="2:8">
      <c r="B463" s="29" t="s">
        <v>82</v>
      </c>
      <c r="C463" s="30" t="str">
        <f>VLOOKUP(C461,'Salary Calculations'!$C$8:$I$32,2,FALSE)</f>
        <v>AS2120</v>
      </c>
      <c r="D463" s="31"/>
      <c r="E463" s="31"/>
      <c r="F463" s="31"/>
      <c r="G463" s="32"/>
      <c r="H463" s="33"/>
    </row>
    <row r="464" ht="15" spans="2:8">
      <c r="B464" s="34"/>
      <c r="C464" s="35"/>
      <c r="D464" s="35"/>
      <c r="E464" s="35"/>
      <c r="F464" s="35"/>
      <c r="G464" s="35"/>
      <c r="H464" s="36"/>
    </row>
    <row r="465" ht="15" spans="2:8">
      <c r="B465" s="29" t="s">
        <v>83</v>
      </c>
      <c r="C465" s="30" t="str">
        <f>VLOOKUP(C461,'Salary Calculations'!$C$8:$I$32,3,FALSE)</f>
        <v>Sr. Developer</v>
      </c>
      <c r="D465" s="31"/>
      <c r="E465" s="31"/>
      <c r="F465" s="31"/>
      <c r="G465" s="32"/>
      <c r="H465" s="33"/>
    </row>
    <row r="466" ht="15" spans="2:8">
      <c r="B466" s="34"/>
      <c r="C466" s="35"/>
      <c r="D466" s="35"/>
      <c r="E466" s="35"/>
      <c r="F466" s="35"/>
      <c r="G466" s="35"/>
      <c r="H466" s="36"/>
    </row>
    <row r="467" ht="15" spans="2:8">
      <c r="B467" s="29" t="s">
        <v>84</v>
      </c>
      <c r="C467" s="37">
        <f>VLOOKUP(C461,'Salary Calculations'!$C$8:$I$32,4,FALSE)</f>
        <v>28000</v>
      </c>
      <c r="D467" s="38" t="s">
        <v>85</v>
      </c>
      <c r="E467" s="39">
        <f>VLOOKUP(C461,'Salary Calculations'!$C$8:$I$32,5,FALSE)</f>
        <v>4500</v>
      </c>
      <c r="F467" s="40"/>
      <c r="G467" s="41"/>
      <c r="H467" s="33"/>
    </row>
    <row r="468" ht="15" spans="2:8">
      <c r="B468" s="34"/>
      <c r="C468" s="35"/>
      <c r="D468" s="35"/>
      <c r="E468" s="35"/>
      <c r="F468" s="35"/>
      <c r="G468" s="35"/>
      <c r="H468" s="36"/>
    </row>
    <row r="469" ht="15" spans="2:8">
      <c r="B469" s="29" t="s">
        <v>86</v>
      </c>
      <c r="C469" s="37">
        <f>VLOOKUP(C461,'Salary Calculations'!$C$8:$I$32,6,FALSE)</f>
        <v>1500</v>
      </c>
      <c r="D469" s="38" t="s">
        <v>87</v>
      </c>
      <c r="E469" s="39">
        <f>VLOOKUP(C461,'Salary Calculations'!$C$8:$I$32,7,FALSE)</f>
        <v>31000</v>
      </c>
      <c r="F469" s="40"/>
      <c r="G469" s="41"/>
      <c r="H469" s="33"/>
    </row>
    <row r="470" ht="15" spans="2:8">
      <c r="B470" s="34"/>
      <c r="C470" s="35"/>
      <c r="D470" s="35"/>
      <c r="E470" s="35"/>
      <c r="F470" s="35"/>
      <c r="G470" s="35"/>
      <c r="H470" s="36"/>
    </row>
    <row r="471" ht="15" spans="2:8">
      <c r="B471" s="29" t="s">
        <v>88</v>
      </c>
      <c r="C471" s="42" t="e">
        <f>SpellNumberMOG(E469,"INR")</f>
        <v>#NAME?</v>
      </c>
      <c r="D471" s="43"/>
      <c r="E471" s="43"/>
      <c r="F471" s="43"/>
      <c r="G471" s="44"/>
      <c r="H471" s="36"/>
    </row>
    <row r="472" ht="15" spans="2:8">
      <c r="B472" s="34"/>
      <c r="C472" s="45"/>
      <c r="D472" s="46"/>
      <c r="E472" s="46"/>
      <c r="F472" s="46"/>
      <c r="G472" s="47"/>
      <c r="H472" s="36"/>
    </row>
    <row r="473" ht="15" spans="2:8">
      <c r="B473" s="34"/>
      <c r="C473" s="35"/>
      <c r="D473" s="35"/>
      <c r="E473" s="35"/>
      <c r="F473" s="35"/>
      <c r="G473" s="35"/>
      <c r="H473" s="36"/>
    </row>
    <row r="474" ht="15" spans="2:8">
      <c r="B474" s="48" t="s">
        <v>89</v>
      </c>
      <c r="C474" s="49"/>
      <c r="D474" s="49"/>
      <c r="E474" s="49"/>
      <c r="F474" s="49"/>
      <c r="G474" s="49"/>
      <c r="H474" s="50"/>
    </row>
    <row r="475" ht="15" spans="2:8">
      <c r="B475" s="34"/>
      <c r="C475" s="35"/>
      <c r="D475" s="35"/>
      <c r="E475" s="35"/>
      <c r="F475" s="35"/>
      <c r="G475" s="35"/>
      <c r="H475" s="36"/>
    </row>
    <row r="476" ht="15" spans="2:8">
      <c r="B476" s="51"/>
      <c r="C476" s="42"/>
      <c r="D476" s="44"/>
      <c r="E476" s="52"/>
      <c r="F476" s="42"/>
      <c r="G476" s="44"/>
      <c r="H476" s="33"/>
    </row>
    <row r="477" ht="15" spans="2:8">
      <c r="B477" s="51"/>
      <c r="C477" s="45"/>
      <c r="D477" s="47"/>
      <c r="E477" s="52"/>
      <c r="F477" s="45"/>
      <c r="G477" s="47"/>
      <c r="H477" s="33"/>
    </row>
    <row r="478" ht="15" spans="2:8">
      <c r="B478" s="53"/>
      <c r="C478" s="54" t="s">
        <v>90</v>
      </c>
      <c r="D478" s="54"/>
      <c r="E478" s="52"/>
      <c r="F478" s="54" t="s">
        <v>43</v>
      </c>
      <c r="G478" s="54"/>
      <c r="H478" s="33"/>
    </row>
    <row r="479" spans="2:8">
      <c r="B479" s="55"/>
      <c r="C479" s="56"/>
      <c r="D479" s="56"/>
      <c r="E479" s="56"/>
      <c r="F479" s="56"/>
      <c r="G479" s="56"/>
      <c r="H479" s="57"/>
    </row>
    <row r="482" ht="32.25" spans="2:8">
      <c r="B482" s="23" t="str">
        <f>'Salary Calculations'!$D$4</f>
        <v>Company Name</v>
      </c>
      <c r="C482" s="23"/>
      <c r="D482" s="23"/>
      <c r="E482" s="23"/>
      <c r="F482" s="23"/>
      <c r="G482" s="23"/>
      <c r="H482" s="24" t="s">
        <v>80</v>
      </c>
    </row>
    <row r="483" ht="19.5" spans="2:8">
      <c r="B483" s="25" t="str">
        <f>'Salary Calculations'!$D$5</f>
        <v>Company Address</v>
      </c>
      <c r="C483" s="25"/>
      <c r="D483" s="25"/>
      <c r="E483" s="25"/>
      <c r="F483" s="25"/>
      <c r="G483" s="25"/>
      <c r="H483" s="24"/>
    </row>
    <row r="484" spans="2:8">
      <c r="B484" s="26"/>
      <c r="C484" s="27"/>
      <c r="D484" s="27"/>
      <c r="E484" s="27"/>
      <c r="F484" s="27"/>
      <c r="G484" s="27"/>
      <c r="H484" s="28"/>
    </row>
    <row r="485" ht="15" spans="2:8">
      <c r="B485" s="29" t="s">
        <v>81</v>
      </c>
      <c r="C485" s="30" t="s">
        <v>67</v>
      </c>
      <c r="D485" s="31"/>
      <c r="E485" s="31"/>
      <c r="F485" s="31"/>
      <c r="G485" s="32"/>
      <c r="H485" s="33"/>
    </row>
    <row r="486" ht="15" spans="2:8">
      <c r="B486" s="34"/>
      <c r="C486" s="35"/>
      <c r="D486" s="35"/>
      <c r="E486" s="35"/>
      <c r="F486" s="35"/>
      <c r="G486" s="35"/>
      <c r="H486" s="36"/>
    </row>
    <row r="487" ht="15" spans="2:8">
      <c r="B487" s="29" t="s">
        <v>82</v>
      </c>
      <c r="C487" s="30" t="str">
        <f>VLOOKUP(C485,'Salary Calculations'!$C$8:$I$32,2,FALSE)</f>
        <v>AS2121</v>
      </c>
      <c r="D487" s="31"/>
      <c r="E487" s="31"/>
      <c r="F487" s="31"/>
      <c r="G487" s="32"/>
      <c r="H487" s="33"/>
    </row>
    <row r="488" ht="15" spans="2:8">
      <c r="B488" s="34"/>
      <c r="C488" s="35"/>
      <c r="D488" s="35"/>
      <c r="E488" s="35"/>
      <c r="F488" s="35"/>
      <c r="G488" s="35"/>
      <c r="H488" s="36"/>
    </row>
    <row r="489" ht="15" spans="2:8">
      <c r="B489" s="29" t="s">
        <v>83</v>
      </c>
      <c r="C489" s="30">
        <f>VLOOKUP(C485,'Salary Calculations'!$C$8:$I$32,3,FALSE)</f>
        <v>0</v>
      </c>
      <c r="D489" s="31"/>
      <c r="E489" s="31"/>
      <c r="F489" s="31"/>
      <c r="G489" s="32"/>
      <c r="H489" s="33"/>
    </row>
    <row r="490" ht="15" spans="2:8">
      <c r="B490" s="34"/>
      <c r="C490" s="35"/>
      <c r="D490" s="35"/>
      <c r="E490" s="35"/>
      <c r="F490" s="35"/>
      <c r="G490" s="35"/>
      <c r="H490" s="36"/>
    </row>
    <row r="491" ht="15" spans="2:8">
      <c r="B491" s="29" t="s">
        <v>84</v>
      </c>
      <c r="C491" s="37">
        <f>VLOOKUP(C485,'Salary Calculations'!$C$8:$I$32,4,FALSE)</f>
        <v>0</v>
      </c>
      <c r="D491" s="38" t="s">
        <v>85</v>
      </c>
      <c r="E491" s="39">
        <f>VLOOKUP(C485,'Salary Calculations'!$C$8:$I$32,5,FALSE)</f>
        <v>0</v>
      </c>
      <c r="F491" s="40"/>
      <c r="G491" s="41"/>
      <c r="H491" s="33"/>
    </row>
    <row r="492" ht="15" spans="2:8">
      <c r="B492" s="34"/>
      <c r="C492" s="35"/>
      <c r="D492" s="35"/>
      <c r="E492" s="35"/>
      <c r="F492" s="35"/>
      <c r="G492" s="35"/>
      <c r="H492" s="36"/>
    </row>
    <row r="493" ht="15" spans="2:8">
      <c r="B493" s="29" t="s">
        <v>86</v>
      </c>
      <c r="C493" s="37">
        <f>VLOOKUP(C485,'Salary Calculations'!$C$8:$I$32,6,FALSE)</f>
        <v>0</v>
      </c>
      <c r="D493" s="38" t="s">
        <v>87</v>
      </c>
      <c r="E493" s="39">
        <f>VLOOKUP(C485,'Salary Calculations'!$C$8:$I$32,7,FALSE)</f>
        <v>0</v>
      </c>
      <c r="F493" s="40"/>
      <c r="G493" s="41"/>
      <c r="H493" s="33"/>
    </row>
    <row r="494" ht="15" spans="2:8">
      <c r="B494" s="34"/>
      <c r="C494" s="35"/>
      <c r="D494" s="35"/>
      <c r="E494" s="35"/>
      <c r="F494" s="35"/>
      <c r="G494" s="35"/>
      <c r="H494" s="36"/>
    </row>
    <row r="495" ht="15" spans="2:8">
      <c r="B495" s="29" t="s">
        <v>88</v>
      </c>
      <c r="C495" s="42" t="e">
        <f>SpellNumberMOG(E493,"INR")</f>
        <v>#NAME?</v>
      </c>
      <c r="D495" s="43"/>
      <c r="E495" s="43"/>
      <c r="F495" s="43"/>
      <c r="G495" s="44"/>
      <c r="H495" s="36"/>
    </row>
    <row r="496" ht="15" spans="2:8">
      <c r="B496" s="34"/>
      <c r="C496" s="45"/>
      <c r="D496" s="46"/>
      <c r="E496" s="46"/>
      <c r="F496" s="46"/>
      <c r="G496" s="47"/>
      <c r="H496" s="36"/>
    </row>
    <row r="497" ht="15" spans="2:8">
      <c r="B497" s="34"/>
      <c r="C497" s="35"/>
      <c r="D497" s="35"/>
      <c r="E497" s="35"/>
      <c r="F497" s="35"/>
      <c r="G497" s="35"/>
      <c r="H497" s="36"/>
    </row>
    <row r="498" ht="15" spans="2:8">
      <c r="B498" s="48" t="s">
        <v>89</v>
      </c>
      <c r="C498" s="49"/>
      <c r="D498" s="49"/>
      <c r="E498" s="49"/>
      <c r="F498" s="49"/>
      <c r="G498" s="49"/>
      <c r="H498" s="50"/>
    </row>
    <row r="499" ht="15" spans="2:8">
      <c r="B499" s="34"/>
      <c r="C499" s="35"/>
      <c r="D499" s="35"/>
      <c r="E499" s="35"/>
      <c r="F499" s="35"/>
      <c r="G499" s="35"/>
      <c r="H499" s="36"/>
    </row>
    <row r="500" ht="15" spans="2:8">
      <c r="B500" s="51"/>
      <c r="C500" s="42"/>
      <c r="D500" s="44"/>
      <c r="E500" s="52"/>
      <c r="F500" s="42"/>
      <c r="G500" s="44"/>
      <c r="H500" s="33"/>
    </row>
    <row r="501" ht="15" spans="2:8">
      <c r="B501" s="51"/>
      <c r="C501" s="45"/>
      <c r="D501" s="47"/>
      <c r="E501" s="52"/>
      <c r="F501" s="45"/>
      <c r="G501" s="47"/>
      <c r="H501" s="33"/>
    </row>
    <row r="502" ht="15" spans="2:8">
      <c r="B502" s="53"/>
      <c r="C502" s="54" t="s">
        <v>90</v>
      </c>
      <c r="D502" s="54"/>
      <c r="E502" s="52"/>
      <c r="F502" s="54" t="s">
        <v>43</v>
      </c>
      <c r="G502" s="54"/>
      <c r="H502" s="33"/>
    </row>
    <row r="503" spans="2:8">
      <c r="B503" s="55"/>
      <c r="C503" s="56"/>
      <c r="D503" s="56"/>
      <c r="E503" s="56"/>
      <c r="F503" s="56"/>
      <c r="G503" s="56"/>
      <c r="H503" s="57"/>
    </row>
    <row r="506" ht="32.25" spans="2:8">
      <c r="B506" s="23" t="str">
        <f>'Salary Calculations'!$D$4</f>
        <v>Company Name</v>
      </c>
      <c r="C506" s="23"/>
      <c r="D506" s="23"/>
      <c r="E506" s="23"/>
      <c r="F506" s="23"/>
      <c r="G506" s="23"/>
      <c r="H506" s="24" t="s">
        <v>80</v>
      </c>
    </row>
    <row r="507" ht="19.5" spans="2:8">
      <c r="B507" s="25" t="str">
        <f>'Salary Calculations'!$D$5</f>
        <v>Company Address</v>
      </c>
      <c r="C507" s="25"/>
      <c r="D507" s="25"/>
      <c r="E507" s="25"/>
      <c r="F507" s="25"/>
      <c r="G507" s="25"/>
      <c r="H507" s="24"/>
    </row>
    <row r="508" spans="2:8">
      <c r="B508" s="26"/>
      <c r="C508" s="27"/>
      <c r="D508" s="27"/>
      <c r="E508" s="27"/>
      <c r="F508" s="27"/>
      <c r="G508" s="27"/>
      <c r="H508" s="28"/>
    </row>
    <row r="509" ht="15" spans="2:8">
      <c r="B509" s="29" t="s">
        <v>81</v>
      </c>
      <c r="C509" s="30" t="s">
        <v>69</v>
      </c>
      <c r="D509" s="31"/>
      <c r="E509" s="31"/>
      <c r="F509" s="31"/>
      <c r="G509" s="32"/>
      <c r="H509" s="33"/>
    </row>
    <row r="510" ht="15" spans="2:8">
      <c r="B510" s="34"/>
      <c r="C510" s="35"/>
      <c r="D510" s="35"/>
      <c r="E510" s="35"/>
      <c r="F510" s="35"/>
      <c r="G510" s="35"/>
      <c r="H510" s="36"/>
    </row>
    <row r="511" ht="15" spans="2:8">
      <c r="B511" s="29" t="s">
        <v>82</v>
      </c>
      <c r="C511" s="30" t="str">
        <f>VLOOKUP(C509,'Salary Calculations'!$C$8:$I$32,2,FALSE)</f>
        <v>AS2122</v>
      </c>
      <c r="D511" s="31"/>
      <c r="E511" s="31"/>
      <c r="F511" s="31"/>
      <c r="G511" s="32"/>
      <c r="H511" s="33"/>
    </row>
    <row r="512" ht="15" spans="2:8">
      <c r="B512" s="34"/>
      <c r="C512" s="35"/>
      <c r="D512" s="35"/>
      <c r="E512" s="35"/>
      <c r="F512" s="35"/>
      <c r="G512" s="35"/>
      <c r="H512" s="36"/>
    </row>
    <row r="513" ht="15" spans="2:8">
      <c r="B513" s="29" t="s">
        <v>83</v>
      </c>
      <c r="C513" s="30">
        <f>VLOOKUP(C509,'Salary Calculations'!$C$8:$I$32,3,FALSE)</f>
        <v>0</v>
      </c>
      <c r="D513" s="31"/>
      <c r="E513" s="31"/>
      <c r="F513" s="31"/>
      <c r="G513" s="32"/>
      <c r="H513" s="33"/>
    </row>
    <row r="514" ht="15" spans="2:8">
      <c r="B514" s="34"/>
      <c r="C514" s="35"/>
      <c r="D514" s="35"/>
      <c r="E514" s="35"/>
      <c r="F514" s="35"/>
      <c r="G514" s="35"/>
      <c r="H514" s="36"/>
    </row>
    <row r="515" ht="15" spans="2:8">
      <c r="B515" s="29" t="s">
        <v>84</v>
      </c>
      <c r="C515" s="37">
        <f>VLOOKUP(C509,'Salary Calculations'!$C$8:$I$32,4,FALSE)</f>
        <v>0</v>
      </c>
      <c r="D515" s="38" t="s">
        <v>85</v>
      </c>
      <c r="E515" s="39">
        <f>VLOOKUP(C509,'Salary Calculations'!$C$8:$I$32,5,FALSE)</f>
        <v>0</v>
      </c>
      <c r="F515" s="40"/>
      <c r="G515" s="41"/>
      <c r="H515" s="33"/>
    </row>
    <row r="516" ht="15" spans="2:8">
      <c r="B516" s="34"/>
      <c r="C516" s="35"/>
      <c r="D516" s="35"/>
      <c r="E516" s="35"/>
      <c r="F516" s="35"/>
      <c r="G516" s="35"/>
      <c r="H516" s="36"/>
    </row>
    <row r="517" ht="15" spans="2:8">
      <c r="B517" s="29" t="s">
        <v>86</v>
      </c>
      <c r="C517" s="37">
        <f>VLOOKUP(C509,'Salary Calculations'!$C$8:$I$32,6,FALSE)</f>
        <v>0</v>
      </c>
      <c r="D517" s="38" t="s">
        <v>87</v>
      </c>
      <c r="E517" s="39">
        <f>VLOOKUP(C509,'Salary Calculations'!$C$8:$I$32,7,FALSE)</f>
        <v>0</v>
      </c>
      <c r="F517" s="40"/>
      <c r="G517" s="41"/>
      <c r="H517" s="33"/>
    </row>
    <row r="518" ht="15" spans="2:8">
      <c r="B518" s="34"/>
      <c r="C518" s="35"/>
      <c r="D518" s="35"/>
      <c r="E518" s="35"/>
      <c r="F518" s="35"/>
      <c r="G518" s="35"/>
      <c r="H518" s="36"/>
    </row>
    <row r="519" ht="15" spans="2:8">
      <c r="B519" s="29" t="s">
        <v>88</v>
      </c>
      <c r="C519" s="42" t="e">
        <f>SpellNumberMOG(E517,"INR")</f>
        <v>#NAME?</v>
      </c>
      <c r="D519" s="43"/>
      <c r="E519" s="43"/>
      <c r="F519" s="43"/>
      <c r="G519" s="44"/>
      <c r="H519" s="36"/>
    </row>
    <row r="520" ht="15" spans="2:8">
      <c r="B520" s="34"/>
      <c r="C520" s="45"/>
      <c r="D520" s="46"/>
      <c r="E520" s="46"/>
      <c r="F520" s="46"/>
      <c r="G520" s="47"/>
      <c r="H520" s="36"/>
    </row>
    <row r="521" ht="15" spans="2:8">
      <c r="B521" s="34"/>
      <c r="C521" s="35"/>
      <c r="D521" s="35"/>
      <c r="E521" s="35"/>
      <c r="F521" s="35"/>
      <c r="G521" s="35"/>
      <c r="H521" s="36"/>
    </row>
    <row r="522" ht="15" spans="2:8">
      <c r="B522" s="48" t="s">
        <v>89</v>
      </c>
      <c r="C522" s="49"/>
      <c r="D522" s="49"/>
      <c r="E522" s="49"/>
      <c r="F522" s="49"/>
      <c r="G522" s="49"/>
      <c r="H522" s="50"/>
    </row>
    <row r="523" ht="15" spans="2:8">
      <c r="B523" s="34"/>
      <c r="C523" s="35"/>
      <c r="D523" s="35"/>
      <c r="E523" s="35"/>
      <c r="F523" s="35"/>
      <c r="G523" s="35"/>
      <c r="H523" s="36"/>
    </row>
    <row r="524" ht="15" spans="2:8">
      <c r="B524" s="51"/>
      <c r="C524" s="42"/>
      <c r="D524" s="44"/>
      <c r="E524" s="52"/>
      <c r="F524" s="42"/>
      <c r="G524" s="44"/>
      <c r="H524" s="33"/>
    </row>
    <row r="525" ht="15" spans="2:8">
      <c r="B525" s="51"/>
      <c r="C525" s="45"/>
      <c r="D525" s="47"/>
      <c r="E525" s="52"/>
      <c r="F525" s="45"/>
      <c r="G525" s="47"/>
      <c r="H525" s="33"/>
    </row>
    <row r="526" ht="15" spans="2:8">
      <c r="B526" s="53"/>
      <c r="C526" s="54" t="s">
        <v>90</v>
      </c>
      <c r="D526" s="54"/>
      <c r="E526" s="52"/>
      <c r="F526" s="54" t="s">
        <v>43</v>
      </c>
      <c r="G526" s="54"/>
      <c r="H526" s="33"/>
    </row>
    <row r="527" spans="2:8">
      <c r="B527" s="55"/>
      <c r="C527" s="56"/>
      <c r="D527" s="56"/>
      <c r="E527" s="56"/>
      <c r="F527" s="56"/>
      <c r="G527" s="56"/>
      <c r="H527" s="57"/>
    </row>
    <row r="530" ht="32.25" spans="2:8">
      <c r="B530" s="23" t="str">
        <f>'Salary Calculations'!$D$4</f>
        <v>Company Name</v>
      </c>
      <c r="C530" s="23"/>
      <c r="D530" s="23"/>
      <c r="E530" s="23"/>
      <c r="F530" s="23"/>
      <c r="G530" s="23"/>
      <c r="H530" s="24" t="s">
        <v>80</v>
      </c>
    </row>
    <row r="531" ht="19.5" spans="2:8">
      <c r="B531" s="25" t="str">
        <f>'Salary Calculations'!$D$5</f>
        <v>Company Address</v>
      </c>
      <c r="C531" s="25"/>
      <c r="D531" s="25"/>
      <c r="E531" s="25"/>
      <c r="F531" s="25"/>
      <c r="G531" s="25"/>
      <c r="H531" s="24"/>
    </row>
    <row r="532" spans="2:8">
      <c r="B532" s="26"/>
      <c r="C532" s="27"/>
      <c r="D532" s="27"/>
      <c r="E532" s="27"/>
      <c r="F532" s="27"/>
      <c r="G532" s="27"/>
      <c r="H532" s="28"/>
    </row>
    <row r="533" ht="15" spans="2:8">
      <c r="B533" s="29" t="s">
        <v>81</v>
      </c>
      <c r="C533" s="30" t="s">
        <v>71</v>
      </c>
      <c r="D533" s="31"/>
      <c r="E533" s="31"/>
      <c r="F533" s="31"/>
      <c r="G533" s="32"/>
      <c r="H533" s="33"/>
    </row>
    <row r="534" ht="15" spans="2:8">
      <c r="B534" s="34"/>
      <c r="C534" s="35"/>
      <c r="D534" s="35"/>
      <c r="E534" s="35"/>
      <c r="F534" s="35"/>
      <c r="G534" s="35"/>
      <c r="H534" s="36"/>
    </row>
    <row r="535" ht="15" spans="2:8">
      <c r="B535" s="29" t="s">
        <v>82</v>
      </c>
      <c r="C535" s="30" t="str">
        <f>VLOOKUP(C533,'Salary Calculations'!$C$8:$I$32,2,FALSE)</f>
        <v>AS2123</v>
      </c>
      <c r="D535" s="31"/>
      <c r="E535" s="31"/>
      <c r="F535" s="31"/>
      <c r="G535" s="32"/>
      <c r="H535" s="33"/>
    </row>
    <row r="536" ht="15" spans="2:8">
      <c r="B536" s="34"/>
      <c r="C536" s="35"/>
      <c r="D536" s="35"/>
      <c r="E536" s="35"/>
      <c r="F536" s="35"/>
      <c r="G536" s="35"/>
      <c r="H536" s="36"/>
    </row>
    <row r="537" ht="15" spans="2:8">
      <c r="B537" s="29" t="s">
        <v>83</v>
      </c>
      <c r="C537" s="30">
        <f>VLOOKUP(C533,'Salary Calculations'!$C$8:$I$32,3,FALSE)</f>
        <v>0</v>
      </c>
      <c r="D537" s="31"/>
      <c r="E537" s="31"/>
      <c r="F537" s="31"/>
      <c r="G537" s="32"/>
      <c r="H537" s="33"/>
    </row>
    <row r="538" ht="15" spans="2:8">
      <c r="B538" s="34"/>
      <c r="C538" s="35"/>
      <c r="D538" s="35"/>
      <c r="E538" s="35"/>
      <c r="F538" s="35"/>
      <c r="G538" s="35"/>
      <c r="H538" s="36"/>
    </row>
    <row r="539" ht="15" spans="2:8">
      <c r="B539" s="29" t="s">
        <v>84</v>
      </c>
      <c r="C539" s="37">
        <f>VLOOKUP(C533,'Salary Calculations'!$C$8:$I$32,4,FALSE)</f>
        <v>0</v>
      </c>
      <c r="D539" s="38" t="s">
        <v>85</v>
      </c>
      <c r="E539" s="39">
        <f>VLOOKUP(C533,'Salary Calculations'!$C$8:$I$32,5,FALSE)</f>
        <v>0</v>
      </c>
      <c r="F539" s="40"/>
      <c r="G539" s="41"/>
      <c r="H539" s="33"/>
    </row>
    <row r="540" ht="15" spans="2:8">
      <c r="B540" s="34"/>
      <c r="C540" s="35"/>
      <c r="D540" s="35"/>
      <c r="E540" s="35"/>
      <c r="F540" s="35"/>
      <c r="G540" s="35"/>
      <c r="H540" s="36"/>
    </row>
    <row r="541" ht="15" spans="2:8">
      <c r="B541" s="29" t="s">
        <v>86</v>
      </c>
      <c r="C541" s="37">
        <f>VLOOKUP(C533,'Salary Calculations'!$C$8:$I$32,6,FALSE)</f>
        <v>0</v>
      </c>
      <c r="D541" s="38" t="s">
        <v>87</v>
      </c>
      <c r="E541" s="39">
        <f>VLOOKUP(C533,'Salary Calculations'!$C$8:$I$32,7,FALSE)</f>
        <v>0</v>
      </c>
      <c r="F541" s="40"/>
      <c r="G541" s="41"/>
      <c r="H541" s="33"/>
    </row>
    <row r="542" ht="15" spans="2:8">
      <c r="B542" s="34"/>
      <c r="C542" s="35"/>
      <c r="D542" s="35"/>
      <c r="E542" s="35"/>
      <c r="F542" s="35"/>
      <c r="G542" s="35"/>
      <c r="H542" s="36"/>
    </row>
    <row r="543" ht="15" spans="2:8">
      <c r="B543" s="29" t="s">
        <v>88</v>
      </c>
      <c r="C543" s="42" t="e">
        <f>SpellNumberMOG(E541,"INR")</f>
        <v>#NAME?</v>
      </c>
      <c r="D543" s="43"/>
      <c r="E543" s="43"/>
      <c r="F543" s="43"/>
      <c r="G543" s="44"/>
      <c r="H543" s="36"/>
    </row>
    <row r="544" ht="15" spans="2:8">
      <c r="B544" s="34"/>
      <c r="C544" s="45"/>
      <c r="D544" s="46"/>
      <c r="E544" s="46"/>
      <c r="F544" s="46"/>
      <c r="G544" s="47"/>
      <c r="H544" s="36"/>
    </row>
    <row r="545" ht="15" spans="2:8">
      <c r="B545" s="34"/>
      <c r="C545" s="35"/>
      <c r="D545" s="35"/>
      <c r="E545" s="35"/>
      <c r="F545" s="35"/>
      <c r="G545" s="35"/>
      <c r="H545" s="36"/>
    </row>
    <row r="546" ht="15" spans="2:8">
      <c r="B546" s="48" t="s">
        <v>89</v>
      </c>
      <c r="C546" s="49"/>
      <c r="D546" s="49"/>
      <c r="E546" s="49"/>
      <c r="F546" s="49"/>
      <c r="G546" s="49"/>
      <c r="H546" s="50"/>
    </row>
    <row r="547" ht="15" spans="2:8">
      <c r="B547" s="34"/>
      <c r="C547" s="35"/>
      <c r="D547" s="35"/>
      <c r="E547" s="35"/>
      <c r="F547" s="35"/>
      <c r="G547" s="35"/>
      <c r="H547" s="36"/>
    </row>
    <row r="548" ht="15" spans="2:8">
      <c r="B548" s="51"/>
      <c r="C548" s="42"/>
      <c r="D548" s="44"/>
      <c r="E548" s="52"/>
      <c r="F548" s="42"/>
      <c r="G548" s="44"/>
      <c r="H548" s="33"/>
    </row>
    <row r="549" ht="15" spans="2:8">
      <c r="B549" s="51"/>
      <c r="C549" s="45"/>
      <c r="D549" s="47"/>
      <c r="E549" s="52"/>
      <c r="F549" s="45"/>
      <c r="G549" s="47"/>
      <c r="H549" s="33"/>
    </row>
    <row r="550" ht="15" spans="2:8">
      <c r="B550" s="53"/>
      <c r="C550" s="54" t="s">
        <v>90</v>
      </c>
      <c r="D550" s="54"/>
      <c r="E550" s="52"/>
      <c r="F550" s="54" t="s">
        <v>43</v>
      </c>
      <c r="G550" s="54"/>
      <c r="H550" s="33"/>
    </row>
    <row r="551" spans="2:8">
      <c r="B551" s="55"/>
      <c r="C551" s="56"/>
      <c r="D551" s="56"/>
      <c r="E551" s="56"/>
      <c r="F551" s="56"/>
      <c r="G551" s="56"/>
      <c r="H551" s="57"/>
    </row>
    <row r="554" ht="32.25" spans="2:8">
      <c r="B554" s="23" t="str">
        <f>'Salary Calculations'!$D$4</f>
        <v>Company Name</v>
      </c>
      <c r="C554" s="23"/>
      <c r="D554" s="23"/>
      <c r="E554" s="23"/>
      <c r="F554" s="23"/>
      <c r="G554" s="23"/>
      <c r="H554" s="24" t="s">
        <v>80</v>
      </c>
    </row>
    <row r="555" ht="19.5" spans="2:8">
      <c r="B555" s="25" t="str">
        <f>'Salary Calculations'!$D$5</f>
        <v>Company Address</v>
      </c>
      <c r="C555" s="25"/>
      <c r="D555" s="25"/>
      <c r="E555" s="25"/>
      <c r="F555" s="25"/>
      <c r="G555" s="25"/>
      <c r="H555" s="24"/>
    </row>
    <row r="556" spans="2:8">
      <c r="B556" s="26"/>
      <c r="C556" s="27"/>
      <c r="D556" s="27"/>
      <c r="E556" s="27"/>
      <c r="F556" s="27"/>
      <c r="G556" s="27"/>
      <c r="H556" s="28"/>
    </row>
    <row r="557" ht="15" spans="2:8">
      <c r="B557" s="29" t="s">
        <v>81</v>
      </c>
      <c r="C557" s="30" t="s">
        <v>73</v>
      </c>
      <c r="D557" s="31"/>
      <c r="E557" s="31"/>
      <c r="F557" s="31"/>
      <c r="G557" s="32"/>
      <c r="H557" s="33"/>
    </row>
    <row r="558" ht="15" spans="2:8">
      <c r="B558" s="34"/>
      <c r="C558" s="35"/>
      <c r="D558" s="35"/>
      <c r="E558" s="35"/>
      <c r="F558" s="35"/>
      <c r="G558" s="35"/>
      <c r="H558" s="36"/>
    </row>
    <row r="559" ht="15" spans="2:8">
      <c r="B559" s="29" t="s">
        <v>82</v>
      </c>
      <c r="C559" s="30" t="str">
        <f>VLOOKUP(C557,'Salary Calculations'!$C$8:$I$32,2,FALSE)</f>
        <v>AS2124</v>
      </c>
      <c r="D559" s="31"/>
      <c r="E559" s="31"/>
      <c r="F559" s="31"/>
      <c r="G559" s="32"/>
      <c r="H559" s="33"/>
    </row>
    <row r="560" ht="15" spans="2:8">
      <c r="B560" s="34"/>
      <c r="C560" s="35"/>
      <c r="D560" s="35"/>
      <c r="E560" s="35"/>
      <c r="F560" s="35"/>
      <c r="G560" s="35"/>
      <c r="H560" s="36"/>
    </row>
    <row r="561" ht="15" spans="2:8">
      <c r="B561" s="29" t="s">
        <v>83</v>
      </c>
      <c r="C561" s="30">
        <f>VLOOKUP(C557,'Salary Calculations'!$C$8:$I$32,3,FALSE)</f>
        <v>0</v>
      </c>
      <c r="D561" s="31"/>
      <c r="E561" s="31"/>
      <c r="F561" s="31"/>
      <c r="G561" s="32"/>
      <c r="H561" s="33"/>
    </row>
    <row r="562" ht="15" spans="2:8">
      <c r="B562" s="34"/>
      <c r="C562" s="35"/>
      <c r="D562" s="35"/>
      <c r="E562" s="35"/>
      <c r="F562" s="35"/>
      <c r="G562" s="35"/>
      <c r="H562" s="36"/>
    </row>
    <row r="563" ht="15" spans="2:8">
      <c r="B563" s="29" t="s">
        <v>84</v>
      </c>
      <c r="C563" s="37">
        <f>VLOOKUP(C557,'Salary Calculations'!$C$8:$I$32,4,FALSE)</f>
        <v>0</v>
      </c>
      <c r="D563" s="38" t="s">
        <v>85</v>
      </c>
      <c r="E563" s="39">
        <f>VLOOKUP(C557,'Salary Calculations'!$C$8:$I$32,5,FALSE)</f>
        <v>0</v>
      </c>
      <c r="F563" s="40"/>
      <c r="G563" s="41"/>
      <c r="H563" s="33"/>
    </row>
    <row r="564" ht="15" spans="2:8">
      <c r="B564" s="34"/>
      <c r="C564" s="35"/>
      <c r="D564" s="35"/>
      <c r="E564" s="35"/>
      <c r="F564" s="35"/>
      <c r="G564" s="35"/>
      <c r="H564" s="36"/>
    </row>
    <row r="565" ht="15" spans="2:8">
      <c r="B565" s="29" t="s">
        <v>86</v>
      </c>
      <c r="C565" s="37">
        <f>VLOOKUP(C557,'Salary Calculations'!$C$8:$I$32,6,FALSE)</f>
        <v>0</v>
      </c>
      <c r="D565" s="38" t="s">
        <v>87</v>
      </c>
      <c r="E565" s="39">
        <f>VLOOKUP(C557,'Salary Calculations'!$C$8:$I$32,7,FALSE)</f>
        <v>0</v>
      </c>
      <c r="F565" s="40"/>
      <c r="G565" s="41"/>
      <c r="H565" s="33"/>
    </row>
    <row r="566" ht="15" spans="2:8">
      <c r="B566" s="34"/>
      <c r="C566" s="35"/>
      <c r="D566" s="35"/>
      <c r="E566" s="35"/>
      <c r="F566" s="35"/>
      <c r="G566" s="35"/>
      <c r="H566" s="36"/>
    </row>
    <row r="567" ht="15" spans="2:8">
      <c r="B567" s="29" t="s">
        <v>88</v>
      </c>
      <c r="C567" s="42" t="e">
        <f>SpellNumberMOG(E565,"INR")</f>
        <v>#NAME?</v>
      </c>
      <c r="D567" s="43"/>
      <c r="E567" s="43"/>
      <c r="F567" s="43"/>
      <c r="G567" s="44"/>
      <c r="H567" s="36"/>
    </row>
    <row r="568" ht="15" spans="2:8">
      <c r="B568" s="34"/>
      <c r="C568" s="45"/>
      <c r="D568" s="46"/>
      <c r="E568" s="46"/>
      <c r="F568" s="46"/>
      <c r="G568" s="47"/>
      <c r="H568" s="36"/>
    </row>
    <row r="569" ht="15" spans="2:8">
      <c r="B569" s="34"/>
      <c r="C569" s="35"/>
      <c r="D569" s="35"/>
      <c r="E569" s="35"/>
      <c r="F569" s="35"/>
      <c r="G569" s="35"/>
      <c r="H569" s="36"/>
    </row>
    <row r="570" ht="15" spans="2:8">
      <c r="B570" s="48" t="s">
        <v>89</v>
      </c>
      <c r="C570" s="49"/>
      <c r="D570" s="49"/>
      <c r="E570" s="49"/>
      <c r="F570" s="49"/>
      <c r="G570" s="49"/>
      <c r="H570" s="50"/>
    </row>
    <row r="571" ht="15" spans="2:8">
      <c r="B571" s="34"/>
      <c r="C571" s="35"/>
      <c r="D571" s="35"/>
      <c r="E571" s="35"/>
      <c r="F571" s="35"/>
      <c r="G571" s="35"/>
      <c r="H571" s="36"/>
    </row>
    <row r="572" ht="15" spans="2:8">
      <c r="B572" s="51"/>
      <c r="C572" s="42"/>
      <c r="D572" s="44"/>
      <c r="E572" s="52"/>
      <c r="F572" s="42"/>
      <c r="G572" s="44"/>
      <c r="H572" s="33"/>
    </row>
    <row r="573" ht="15" spans="2:8">
      <c r="B573" s="51"/>
      <c r="C573" s="45"/>
      <c r="D573" s="47"/>
      <c r="E573" s="52"/>
      <c r="F573" s="45"/>
      <c r="G573" s="47"/>
      <c r="H573" s="33"/>
    </row>
    <row r="574" ht="15" spans="2:8">
      <c r="B574" s="53"/>
      <c r="C574" s="54" t="s">
        <v>90</v>
      </c>
      <c r="D574" s="54"/>
      <c r="E574" s="52"/>
      <c r="F574" s="54" t="s">
        <v>43</v>
      </c>
      <c r="G574" s="54"/>
      <c r="H574" s="33"/>
    </row>
    <row r="575" spans="2:8">
      <c r="B575" s="55"/>
      <c r="C575" s="56"/>
      <c r="D575" s="56"/>
      <c r="E575" s="56"/>
      <c r="F575" s="56"/>
      <c r="G575" s="56"/>
      <c r="H575" s="57"/>
    </row>
    <row r="578" ht="32.25" spans="2:8">
      <c r="B578" s="23" t="str">
        <f>'Salary Calculations'!$D$4</f>
        <v>Company Name</v>
      </c>
      <c r="C578" s="23"/>
      <c r="D578" s="23"/>
      <c r="E578" s="23"/>
      <c r="F578" s="23"/>
      <c r="G578" s="23"/>
      <c r="H578" s="24" t="s">
        <v>80</v>
      </c>
    </row>
    <row r="579" ht="19.5" spans="2:8">
      <c r="B579" s="25" t="str">
        <f>'Salary Calculations'!$D$5</f>
        <v>Company Address</v>
      </c>
      <c r="C579" s="25"/>
      <c r="D579" s="25"/>
      <c r="E579" s="25"/>
      <c r="F579" s="25"/>
      <c r="G579" s="25"/>
      <c r="H579" s="24"/>
    </row>
    <row r="580" spans="2:8">
      <c r="B580" s="26"/>
      <c r="C580" s="27"/>
      <c r="D580" s="27"/>
      <c r="E580" s="27"/>
      <c r="F580" s="27"/>
      <c r="G580" s="27"/>
      <c r="H580" s="28"/>
    </row>
    <row r="581" ht="15" spans="2:8">
      <c r="B581" s="29" t="s">
        <v>81</v>
      </c>
      <c r="C581" s="30" t="s">
        <v>75</v>
      </c>
      <c r="D581" s="31"/>
      <c r="E581" s="31"/>
      <c r="F581" s="31"/>
      <c r="G581" s="32"/>
      <c r="H581" s="33"/>
    </row>
    <row r="582" ht="15" spans="2:8">
      <c r="B582" s="34"/>
      <c r="C582" s="35"/>
      <c r="D582" s="35"/>
      <c r="E582" s="35"/>
      <c r="F582" s="35"/>
      <c r="G582" s="35"/>
      <c r="H582" s="36"/>
    </row>
    <row r="583" ht="15" spans="2:8">
      <c r="B583" s="29" t="s">
        <v>82</v>
      </c>
      <c r="C583" s="30" t="str">
        <f>VLOOKUP(C581,'Salary Calculations'!$C$8:$I$32,2,FALSE)</f>
        <v>AS2125</v>
      </c>
      <c r="D583" s="31"/>
      <c r="E583" s="31"/>
      <c r="F583" s="31"/>
      <c r="G583" s="32"/>
      <c r="H583" s="33"/>
    </row>
    <row r="584" ht="15" spans="2:8">
      <c r="B584" s="34"/>
      <c r="C584" s="35"/>
      <c r="D584" s="35"/>
      <c r="E584" s="35"/>
      <c r="F584" s="35"/>
      <c r="G584" s="35"/>
      <c r="H584" s="36"/>
    </row>
    <row r="585" ht="15" spans="2:8">
      <c r="B585" s="29" t="s">
        <v>83</v>
      </c>
      <c r="C585" s="30">
        <f>VLOOKUP(C581,'Salary Calculations'!$C$8:$I$32,3,FALSE)</f>
        <v>0</v>
      </c>
      <c r="D585" s="31"/>
      <c r="E585" s="31"/>
      <c r="F585" s="31"/>
      <c r="G585" s="32"/>
      <c r="H585" s="33"/>
    </row>
    <row r="586" ht="15" spans="2:8">
      <c r="B586" s="34"/>
      <c r="C586" s="35"/>
      <c r="D586" s="35"/>
      <c r="E586" s="35"/>
      <c r="F586" s="35"/>
      <c r="G586" s="35"/>
      <c r="H586" s="36"/>
    </row>
    <row r="587" ht="15" spans="2:8">
      <c r="B587" s="29" t="s">
        <v>84</v>
      </c>
      <c r="C587" s="37">
        <f>VLOOKUP(C581,'Salary Calculations'!$C$8:$I$32,4,FALSE)</f>
        <v>0</v>
      </c>
      <c r="D587" s="38" t="s">
        <v>85</v>
      </c>
      <c r="E587" s="39">
        <f>VLOOKUP(C581,'Salary Calculations'!$C$8:$I$32,5,FALSE)</f>
        <v>0</v>
      </c>
      <c r="F587" s="40"/>
      <c r="G587" s="41"/>
      <c r="H587" s="33"/>
    </row>
    <row r="588" ht="15" spans="2:8">
      <c r="B588" s="34"/>
      <c r="C588" s="35"/>
      <c r="D588" s="35"/>
      <c r="E588" s="35"/>
      <c r="F588" s="35"/>
      <c r="G588" s="35"/>
      <c r="H588" s="36"/>
    </row>
    <row r="589" ht="15" spans="2:8">
      <c r="B589" s="29" t="s">
        <v>86</v>
      </c>
      <c r="C589" s="37">
        <f>VLOOKUP(C581,'Salary Calculations'!$C$8:$I$32,6,FALSE)</f>
        <v>0</v>
      </c>
      <c r="D589" s="38" t="s">
        <v>87</v>
      </c>
      <c r="E589" s="39">
        <f>VLOOKUP(C581,'Salary Calculations'!$C$8:$I$32,7,FALSE)</f>
        <v>0</v>
      </c>
      <c r="F589" s="40"/>
      <c r="G589" s="41"/>
      <c r="H589" s="33"/>
    </row>
    <row r="590" ht="15" spans="2:8">
      <c r="B590" s="34"/>
      <c r="C590" s="35"/>
      <c r="D590" s="35"/>
      <c r="E590" s="35"/>
      <c r="F590" s="35"/>
      <c r="G590" s="35"/>
      <c r="H590" s="36"/>
    </row>
    <row r="591" ht="15" spans="2:8">
      <c r="B591" s="29" t="s">
        <v>88</v>
      </c>
      <c r="C591" s="42" t="e">
        <f>SpellNumberMOG(E589,"INR")</f>
        <v>#NAME?</v>
      </c>
      <c r="D591" s="43"/>
      <c r="E591" s="43"/>
      <c r="F591" s="43"/>
      <c r="G591" s="44"/>
      <c r="H591" s="36"/>
    </row>
    <row r="592" ht="15" spans="2:8">
      <c r="B592" s="34"/>
      <c r="C592" s="45"/>
      <c r="D592" s="46"/>
      <c r="E592" s="46"/>
      <c r="F592" s="46"/>
      <c r="G592" s="47"/>
      <c r="H592" s="36"/>
    </row>
    <row r="593" ht="15" spans="2:8">
      <c r="B593" s="34"/>
      <c r="C593" s="35"/>
      <c r="D593" s="35"/>
      <c r="E593" s="35"/>
      <c r="F593" s="35"/>
      <c r="G593" s="35"/>
      <c r="H593" s="36"/>
    </row>
    <row r="594" ht="15" spans="2:8">
      <c r="B594" s="48" t="s">
        <v>89</v>
      </c>
      <c r="C594" s="49"/>
      <c r="D594" s="49"/>
      <c r="E594" s="49"/>
      <c r="F594" s="49"/>
      <c r="G594" s="49"/>
      <c r="H594" s="50"/>
    </row>
    <row r="595" ht="15" spans="2:8">
      <c r="B595" s="34"/>
      <c r="C595" s="35"/>
      <c r="D595" s="35"/>
      <c r="E595" s="35"/>
      <c r="F595" s="35"/>
      <c r="G595" s="35"/>
      <c r="H595" s="36"/>
    </row>
    <row r="596" ht="15" spans="2:8">
      <c r="B596" s="51"/>
      <c r="C596" s="42"/>
      <c r="D596" s="44"/>
      <c r="E596" s="52"/>
      <c r="F596" s="42"/>
      <c r="G596" s="44"/>
      <c r="H596" s="33"/>
    </row>
    <row r="597" ht="15" spans="2:8">
      <c r="B597" s="51"/>
      <c r="C597" s="45"/>
      <c r="D597" s="47"/>
      <c r="E597" s="52"/>
      <c r="F597" s="45"/>
      <c r="G597" s="47"/>
      <c r="H597" s="33"/>
    </row>
    <row r="598" ht="15" spans="2:8">
      <c r="B598" s="53"/>
      <c r="C598" s="54" t="s">
        <v>90</v>
      </c>
      <c r="D598" s="54"/>
      <c r="E598" s="52"/>
      <c r="F598" s="54" t="s">
        <v>43</v>
      </c>
      <c r="G598" s="54"/>
      <c r="H598" s="33"/>
    </row>
    <row r="599" spans="2:8">
      <c r="B599" s="55"/>
      <c r="C599" s="56"/>
      <c r="D599" s="56"/>
      <c r="E599" s="56"/>
      <c r="F599" s="56"/>
      <c r="G599" s="56"/>
      <c r="H599" s="57"/>
    </row>
    <row r="602" ht="32.25" spans="2:8">
      <c r="B602" s="23" t="str">
        <f>'Salary Calculations'!$D$4</f>
        <v>Company Name</v>
      </c>
      <c r="C602" s="23"/>
      <c r="D602" s="23"/>
      <c r="E602" s="23"/>
      <c r="F602" s="23"/>
      <c r="G602" s="23"/>
      <c r="H602" s="24" t="s">
        <v>80</v>
      </c>
    </row>
    <row r="603" ht="19.5" spans="2:8">
      <c r="B603" s="25" t="str">
        <f>'Salary Calculations'!$D$5</f>
        <v>Company Address</v>
      </c>
      <c r="C603" s="25"/>
      <c r="D603" s="25"/>
      <c r="E603" s="25"/>
      <c r="F603" s="25"/>
      <c r="G603" s="25"/>
      <c r="H603" s="24"/>
    </row>
    <row r="604" spans="2:8">
      <c r="B604" s="26"/>
      <c r="C604" s="27"/>
      <c r="D604" s="27"/>
      <c r="E604" s="27"/>
      <c r="F604" s="27"/>
      <c r="G604" s="27"/>
      <c r="H604" s="28"/>
    </row>
    <row r="605" ht="15" spans="2:8">
      <c r="B605" s="29" t="s">
        <v>81</v>
      </c>
      <c r="C605" s="30" t="s">
        <v>77</v>
      </c>
      <c r="D605" s="31"/>
      <c r="E605" s="31"/>
      <c r="F605" s="31"/>
      <c r="G605" s="32"/>
      <c r="H605" s="33"/>
    </row>
    <row r="606" ht="15" spans="2:8">
      <c r="B606" s="34"/>
      <c r="C606" s="35"/>
      <c r="D606" s="35"/>
      <c r="E606" s="35"/>
      <c r="F606" s="35"/>
      <c r="G606" s="35"/>
      <c r="H606" s="36"/>
    </row>
    <row r="607" ht="15" spans="2:8">
      <c r="B607" s="29" t="s">
        <v>82</v>
      </c>
      <c r="C607" s="30" t="str">
        <f>VLOOKUP(C605,'Salary Calculations'!$C$8:$I$33,2,FALSE)</f>
        <v>AS2126</v>
      </c>
      <c r="D607" s="31"/>
      <c r="E607" s="31"/>
      <c r="F607" s="31"/>
      <c r="G607" s="32"/>
      <c r="H607" s="33"/>
    </row>
    <row r="608" ht="15" spans="2:8">
      <c r="B608" s="34"/>
      <c r="C608" s="35"/>
      <c r="D608" s="35"/>
      <c r="E608" s="35"/>
      <c r="F608" s="35"/>
      <c r="G608" s="35"/>
      <c r="H608" s="36"/>
    </row>
    <row r="609" ht="15" spans="2:8">
      <c r="B609" s="29" t="s">
        <v>83</v>
      </c>
      <c r="C609" s="30">
        <f>VLOOKUP(C605,'Salary Calculations'!$C$8:$I$33,3,FALSE)</f>
        <v>0</v>
      </c>
      <c r="D609" s="31"/>
      <c r="E609" s="31"/>
      <c r="F609" s="31"/>
      <c r="G609" s="32"/>
      <c r="H609" s="33"/>
    </row>
    <row r="610" ht="15" spans="2:8">
      <c r="B610" s="34"/>
      <c r="C610" s="35"/>
      <c r="D610" s="35"/>
      <c r="E610" s="35"/>
      <c r="F610" s="35"/>
      <c r="G610" s="35"/>
      <c r="H610" s="36"/>
    </row>
    <row r="611" ht="15" spans="2:8">
      <c r="B611" s="29" t="s">
        <v>84</v>
      </c>
      <c r="C611" s="37">
        <f>VLOOKUP(C605,'Salary Calculations'!$C$8:$I$33,4,FALSE)</f>
        <v>0</v>
      </c>
      <c r="D611" s="38" t="s">
        <v>85</v>
      </c>
      <c r="E611" s="39">
        <f>VLOOKUP(C605,'Salary Calculations'!$C$8:$I$33,5,FALSE)</f>
        <v>0</v>
      </c>
      <c r="F611" s="40"/>
      <c r="G611" s="41"/>
      <c r="H611" s="33"/>
    </row>
    <row r="612" ht="15" spans="2:8">
      <c r="B612" s="34"/>
      <c r="C612" s="35"/>
      <c r="D612" s="35"/>
      <c r="E612" s="35"/>
      <c r="F612" s="35"/>
      <c r="G612" s="35"/>
      <c r="H612" s="36"/>
    </row>
    <row r="613" ht="15" spans="2:8">
      <c r="B613" s="29" t="s">
        <v>86</v>
      </c>
      <c r="C613" s="37">
        <f>VLOOKUP(C605,'Salary Calculations'!$C$8:$I$33,6,FALSE)</f>
        <v>0</v>
      </c>
      <c r="D613" s="38" t="s">
        <v>87</v>
      </c>
      <c r="E613" s="39">
        <f>VLOOKUP(C605,'Salary Calculations'!$C$8:$I$33,7,FALSE)</f>
        <v>0</v>
      </c>
      <c r="F613" s="40"/>
      <c r="G613" s="41"/>
      <c r="H613" s="33"/>
    </row>
    <row r="614" ht="15" spans="2:8">
      <c r="B614" s="34"/>
      <c r="C614" s="35"/>
      <c r="D614" s="35"/>
      <c r="E614" s="35"/>
      <c r="F614" s="35"/>
      <c r="G614" s="35"/>
      <c r="H614" s="36"/>
    </row>
    <row r="615" ht="15" spans="2:8">
      <c r="B615" s="29" t="s">
        <v>88</v>
      </c>
      <c r="C615" s="42" t="e">
        <f>SpellNumberMOG(E613,"INR")</f>
        <v>#NAME?</v>
      </c>
      <c r="D615" s="43"/>
      <c r="E615" s="43"/>
      <c r="F615" s="43"/>
      <c r="G615" s="44"/>
      <c r="H615" s="36"/>
    </row>
    <row r="616" ht="15" spans="2:8">
      <c r="B616" s="34"/>
      <c r="C616" s="45"/>
      <c r="D616" s="46"/>
      <c r="E616" s="46"/>
      <c r="F616" s="46"/>
      <c r="G616" s="47"/>
      <c r="H616" s="36"/>
    </row>
    <row r="617" ht="15" spans="2:8">
      <c r="B617" s="34"/>
      <c r="C617" s="35"/>
      <c r="D617" s="35"/>
      <c r="E617" s="35"/>
      <c r="F617" s="35"/>
      <c r="G617" s="35"/>
      <c r="H617" s="36"/>
    </row>
    <row r="618" ht="15" spans="2:8">
      <c r="B618" s="48" t="s">
        <v>89</v>
      </c>
      <c r="C618" s="49"/>
      <c r="D618" s="49"/>
      <c r="E618" s="49"/>
      <c r="F618" s="49"/>
      <c r="G618" s="49"/>
      <c r="H618" s="50"/>
    </row>
    <row r="619" ht="15" spans="2:8">
      <c r="B619" s="34"/>
      <c r="C619" s="35"/>
      <c r="D619" s="35"/>
      <c r="E619" s="35"/>
      <c r="F619" s="35"/>
      <c r="G619" s="35"/>
      <c r="H619" s="36"/>
    </row>
    <row r="620" ht="15" spans="2:8">
      <c r="B620" s="51"/>
      <c r="C620" s="42"/>
      <c r="D620" s="44"/>
      <c r="E620" s="52"/>
      <c r="F620" s="42"/>
      <c r="G620" s="44"/>
      <c r="H620" s="33"/>
    </row>
    <row r="621" ht="15" spans="2:8">
      <c r="B621" s="51"/>
      <c r="C621" s="45"/>
      <c r="D621" s="47"/>
      <c r="E621" s="52"/>
      <c r="F621" s="45"/>
      <c r="G621" s="47"/>
      <c r="H621" s="33"/>
    </row>
    <row r="622" ht="15" spans="2:8">
      <c r="B622" s="53"/>
      <c r="C622" s="54" t="s">
        <v>90</v>
      </c>
      <c r="D622" s="54"/>
      <c r="E622" s="52"/>
      <c r="F622" s="54" t="s">
        <v>43</v>
      </c>
      <c r="G622" s="54"/>
      <c r="H622" s="33"/>
    </row>
    <row r="623" spans="2:8">
      <c r="B623" s="55"/>
      <c r="C623" s="56"/>
      <c r="D623" s="56"/>
      <c r="E623" s="56"/>
      <c r="F623" s="56"/>
      <c r="G623" s="56"/>
      <c r="H623" s="57"/>
    </row>
  </sheetData>
  <mergeCells count="572">
    <mergeCell ref="B2:G2"/>
    <mergeCell ref="B3:G3"/>
    <mergeCell ref="B4:G4"/>
    <mergeCell ref="C5:G5"/>
    <mergeCell ref="B6:H6"/>
    <mergeCell ref="C7:G7"/>
    <mergeCell ref="B8:H8"/>
    <mergeCell ref="C9:G9"/>
    <mergeCell ref="B10:H10"/>
    <mergeCell ref="E11:F11"/>
    <mergeCell ref="B12:H12"/>
    <mergeCell ref="E13:F13"/>
    <mergeCell ref="B14:H14"/>
    <mergeCell ref="B17:H17"/>
    <mergeCell ref="B18:H18"/>
    <mergeCell ref="B19:H19"/>
    <mergeCell ref="C22:D22"/>
    <mergeCell ref="F22:G22"/>
    <mergeCell ref="B26:G26"/>
    <mergeCell ref="B27:G27"/>
    <mergeCell ref="B28:G28"/>
    <mergeCell ref="C29:G29"/>
    <mergeCell ref="B30:H30"/>
    <mergeCell ref="C31:G31"/>
    <mergeCell ref="B32:H32"/>
    <mergeCell ref="C33:G33"/>
    <mergeCell ref="B34:H34"/>
    <mergeCell ref="E35:F35"/>
    <mergeCell ref="B36:H36"/>
    <mergeCell ref="E37:F37"/>
    <mergeCell ref="B38:H38"/>
    <mergeCell ref="B41:H41"/>
    <mergeCell ref="B42:H42"/>
    <mergeCell ref="B43:H43"/>
    <mergeCell ref="C46:D46"/>
    <mergeCell ref="F46:G46"/>
    <mergeCell ref="B50:G50"/>
    <mergeCell ref="B51:G51"/>
    <mergeCell ref="B52:G52"/>
    <mergeCell ref="C53:G53"/>
    <mergeCell ref="B54:H54"/>
    <mergeCell ref="C55:G55"/>
    <mergeCell ref="B56:H56"/>
    <mergeCell ref="C57:G57"/>
    <mergeCell ref="B58:H58"/>
    <mergeCell ref="E59:F59"/>
    <mergeCell ref="B60:H60"/>
    <mergeCell ref="E61:F61"/>
    <mergeCell ref="B62:H62"/>
    <mergeCell ref="B65:H65"/>
    <mergeCell ref="B66:H66"/>
    <mergeCell ref="B67:H67"/>
    <mergeCell ref="C70:D70"/>
    <mergeCell ref="F70:G70"/>
    <mergeCell ref="B74:G74"/>
    <mergeCell ref="B75:G75"/>
    <mergeCell ref="B76:G76"/>
    <mergeCell ref="C77:G77"/>
    <mergeCell ref="B78:H78"/>
    <mergeCell ref="C79:G79"/>
    <mergeCell ref="B80:H80"/>
    <mergeCell ref="C81:G81"/>
    <mergeCell ref="B82:H82"/>
    <mergeCell ref="E83:F83"/>
    <mergeCell ref="B84:H84"/>
    <mergeCell ref="E85:F85"/>
    <mergeCell ref="B86:H86"/>
    <mergeCell ref="B89:H89"/>
    <mergeCell ref="B90:H90"/>
    <mergeCell ref="B91:H91"/>
    <mergeCell ref="C94:D94"/>
    <mergeCell ref="F94:G94"/>
    <mergeCell ref="B98:G98"/>
    <mergeCell ref="B99:G99"/>
    <mergeCell ref="B100:G100"/>
    <mergeCell ref="C101:G101"/>
    <mergeCell ref="B102:H102"/>
    <mergeCell ref="C103:G103"/>
    <mergeCell ref="B104:H104"/>
    <mergeCell ref="C105:G105"/>
    <mergeCell ref="B106:H106"/>
    <mergeCell ref="E107:F107"/>
    <mergeCell ref="B108:H108"/>
    <mergeCell ref="E109:F109"/>
    <mergeCell ref="B110:H110"/>
    <mergeCell ref="B113:H113"/>
    <mergeCell ref="B114:H114"/>
    <mergeCell ref="B115:H115"/>
    <mergeCell ref="C118:D118"/>
    <mergeCell ref="F118:G118"/>
    <mergeCell ref="B122:G122"/>
    <mergeCell ref="B123:G123"/>
    <mergeCell ref="B124:G124"/>
    <mergeCell ref="C125:G125"/>
    <mergeCell ref="B126:H126"/>
    <mergeCell ref="C127:G127"/>
    <mergeCell ref="B128:H128"/>
    <mergeCell ref="C129:G129"/>
    <mergeCell ref="B130:H130"/>
    <mergeCell ref="E131:F131"/>
    <mergeCell ref="B132:H132"/>
    <mergeCell ref="E133:F133"/>
    <mergeCell ref="B134:H134"/>
    <mergeCell ref="B137:H137"/>
    <mergeCell ref="B138:H138"/>
    <mergeCell ref="B139:H139"/>
    <mergeCell ref="C142:D142"/>
    <mergeCell ref="F142:G142"/>
    <mergeCell ref="B146:G146"/>
    <mergeCell ref="B147:G147"/>
    <mergeCell ref="B148:G148"/>
    <mergeCell ref="C149:G149"/>
    <mergeCell ref="B150:H150"/>
    <mergeCell ref="C151:G151"/>
    <mergeCell ref="B152:H152"/>
    <mergeCell ref="C153:G153"/>
    <mergeCell ref="B154:H154"/>
    <mergeCell ref="E155:F155"/>
    <mergeCell ref="B156:H156"/>
    <mergeCell ref="E157:F157"/>
    <mergeCell ref="B158:H158"/>
    <mergeCell ref="B161:H161"/>
    <mergeCell ref="B162:H162"/>
    <mergeCell ref="B163:H163"/>
    <mergeCell ref="C166:D166"/>
    <mergeCell ref="F166:G166"/>
    <mergeCell ref="B170:G170"/>
    <mergeCell ref="B171:G171"/>
    <mergeCell ref="B172:G172"/>
    <mergeCell ref="C173:G173"/>
    <mergeCell ref="B174:H174"/>
    <mergeCell ref="C175:G175"/>
    <mergeCell ref="B176:H176"/>
    <mergeCell ref="C177:G177"/>
    <mergeCell ref="B178:H178"/>
    <mergeCell ref="E179:F179"/>
    <mergeCell ref="B180:H180"/>
    <mergeCell ref="E181:F181"/>
    <mergeCell ref="B182:H182"/>
    <mergeCell ref="B185:H185"/>
    <mergeCell ref="B186:H186"/>
    <mergeCell ref="B187:H187"/>
    <mergeCell ref="C190:D190"/>
    <mergeCell ref="F190:G190"/>
    <mergeCell ref="B194:G194"/>
    <mergeCell ref="B195:G195"/>
    <mergeCell ref="B196:G196"/>
    <mergeCell ref="C197:G197"/>
    <mergeCell ref="B198:H198"/>
    <mergeCell ref="C199:G199"/>
    <mergeCell ref="B200:H200"/>
    <mergeCell ref="C201:G201"/>
    <mergeCell ref="B202:H202"/>
    <mergeCell ref="E203:F203"/>
    <mergeCell ref="B204:H204"/>
    <mergeCell ref="E205:F205"/>
    <mergeCell ref="B206:H206"/>
    <mergeCell ref="B209:H209"/>
    <mergeCell ref="B210:H210"/>
    <mergeCell ref="B211:H211"/>
    <mergeCell ref="C214:D214"/>
    <mergeCell ref="F214:G214"/>
    <mergeCell ref="B218:G218"/>
    <mergeCell ref="B219:G219"/>
    <mergeCell ref="B220:G220"/>
    <mergeCell ref="C221:G221"/>
    <mergeCell ref="B222:H222"/>
    <mergeCell ref="C223:G223"/>
    <mergeCell ref="B224:H224"/>
    <mergeCell ref="C225:G225"/>
    <mergeCell ref="B226:H226"/>
    <mergeCell ref="E227:F227"/>
    <mergeCell ref="B228:H228"/>
    <mergeCell ref="E229:F229"/>
    <mergeCell ref="B230:H230"/>
    <mergeCell ref="B233:H233"/>
    <mergeCell ref="B234:H234"/>
    <mergeCell ref="B235:H235"/>
    <mergeCell ref="C238:D238"/>
    <mergeCell ref="F238:G238"/>
    <mergeCell ref="B242:G242"/>
    <mergeCell ref="B243:G243"/>
    <mergeCell ref="B244:G244"/>
    <mergeCell ref="C245:G245"/>
    <mergeCell ref="B246:H246"/>
    <mergeCell ref="C247:G247"/>
    <mergeCell ref="B248:H248"/>
    <mergeCell ref="C249:G249"/>
    <mergeCell ref="B250:H250"/>
    <mergeCell ref="E251:F251"/>
    <mergeCell ref="B252:H252"/>
    <mergeCell ref="E253:F253"/>
    <mergeCell ref="B254:H254"/>
    <mergeCell ref="B257:H257"/>
    <mergeCell ref="B258:H258"/>
    <mergeCell ref="B259:H259"/>
    <mergeCell ref="C262:D262"/>
    <mergeCell ref="F262:G262"/>
    <mergeCell ref="B266:G266"/>
    <mergeCell ref="B267:G267"/>
    <mergeCell ref="B268:G268"/>
    <mergeCell ref="C269:G269"/>
    <mergeCell ref="B270:H270"/>
    <mergeCell ref="C271:G271"/>
    <mergeCell ref="B272:H272"/>
    <mergeCell ref="C273:G273"/>
    <mergeCell ref="B274:H274"/>
    <mergeCell ref="E275:F275"/>
    <mergeCell ref="B276:H276"/>
    <mergeCell ref="E277:F277"/>
    <mergeCell ref="B278:H278"/>
    <mergeCell ref="B281:H281"/>
    <mergeCell ref="B282:H282"/>
    <mergeCell ref="B283:H283"/>
    <mergeCell ref="C286:D286"/>
    <mergeCell ref="F286:G286"/>
    <mergeCell ref="B290:G290"/>
    <mergeCell ref="B291:G291"/>
    <mergeCell ref="B292:G292"/>
    <mergeCell ref="C293:G293"/>
    <mergeCell ref="B294:H294"/>
    <mergeCell ref="C295:G295"/>
    <mergeCell ref="B296:H296"/>
    <mergeCell ref="C297:G297"/>
    <mergeCell ref="B298:H298"/>
    <mergeCell ref="E299:F299"/>
    <mergeCell ref="B300:H300"/>
    <mergeCell ref="E301:F301"/>
    <mergeCell ref="B302:H302"/>
    <mergeCell ref="B305:H305"/>
    <mergeCell ref="B306:H306"/>
    <mergeCell ref="B307:H307"/>
    <mergeCell ref="C310:D310"/>
    <mergeCell ref="F310:G310"/>
    <mergeCell ref="B314:G314"/>
    <mergeCell ref="B315:G315"/>
    <mergeCell ref="B316:G316"/>
    <mergeCell ref="C317:G317"/>
    <mergeCell ref="B318:H318"/>
    <mergeCell ref="C319:G319"/>
    <mergeCell ref="B320:H320"/>
    <mergeCell ref="C321:G321"/>
    <mergeCell ref="B322:H322"/>
    <mergeCell ref="E323:F323"/>
    <mergeCell ref="B324:H324"/>
    <mergeCell ref="E325:F325"/>
    <mergeCell ref="B326:H326"/>
    <mergeCell ref="B329:H329"/>
    <mergeCell ref="B330:H330"/>
    <mergeCell ref="B331:H331"/>
    <mergeCell ref="C334:D334"/>
    <mergeCell ref="F334:G334"/>
    <mergeCell ref="B338:G338"/>
    <mergeCell ref="B339:G339"/>
    <mergeCell ref="B340:G340"/>
    <mergeCell ref="C341:G341"/>
    <mergeCell ref="B342:H342"/>
    <mergeCell ref="C343:G343"/>
    <mergeCell ref="B344:H344"/>
    <mergeCell ref="C345:G345"/>
    <mergeCell ref="B346:H346"/>
    <mergeCell ref="E347:F347"/>
    <mergeCell ref="B348:H348"/>
    <mergeCell ref="E349:F349"/>
    <mergeCell ref="B350:H350"/>
    <mergeCell ref="B353:H353"/>
    <mergeCell ref="B354:H354"/>
    <mergeCell ref="B355:H355"/>
    <mergeCell ref="C358:D358"/>
    <mergeCell ref="F358:G358"/>
    <mergeCell ref="B362:G362"/>
    <mergeCell ref="B363:G363"/>
    <mergeCell ref="B364:G364"/>
    <mergeCell ref="C365:G365"/>
    <mergeCell ref="B366:H366"/>
    <mergeCell ref="C367:G367"/>
    <mergeCell ref="B368:H368"/>
    <mergeCell ref="C369:G369"/>
    <mergeCell ref="B370:H370"/>
    <mergeCell ref="E371:F371"/>
    <mergeCell ref="B372:H372"/>
    <mergeCell ref="E373:F373"/>
    <mergeCell ref="B374:H374"/>
    <mergeCell ref="B377:H377"/>
    <mergeCell ref="B378:H378"/>
    <mergeCell ref="B379:H379"/>
    <mergeCell ref="C382:D382"/>
    <mergeCell ref="F382:G382"/>
    <mergeCell ref="B386:G386"/>
    <mergeCell ref="B387:G387"/>
    <mergeCell ref="B388:G388"/>
    <mergeCell ref="C389:G389"/>
    <mergeCell ref="B390:H390"/>
    <mergeCell ref="C391:G391"/>
    <mergeCell ref="B392:H392"/>
    <mergeCell ref="C393:G393"/>
    <mergeCell ref="B394:H394"/>
    <mergeCell ref="E395:F395"/>
    <mergeCell ref="B396:H396"/>
    <mergeCell ref="E397:F397"/>
    <mergeCell ref="B398:H398"/>
    <mergeCell ref="B401:H401"/>
    <mergeCell ref="B402:H402"/>
    <mergeCell ref="B403:H403"/>
    <mergeCell ref="C406:D406"/>
    <mergeCell ref="F406:G406"/>
    <mergeCell ref="B410:G410"/>
    <mergeCell ref="B411:G411"/>
    <mergeCell ref="B412:G412"/>
    <mergeCell ref="C413:G413"/>
    <mergeCell ref="B414:H414"/>
    <mergeCell ref="C415:G415"/>
    <mergeCell ref="B416:H416"/>
    <mergeCell ref="C417:G417"/>
    <mergeCell ref="B418:H418"/>
    <mergeCell ref="E419:F419"/>
    <mergeCell ref="B420:H420"/>
    <mergeCell ref="E421:F421"/>
    <mergeCell ref="B422:H422"/>
    <mergeCell ref="B425:H425"/>
    <mergeCell ref="B426:H426"/>
    <mergeCell ref="B427:H427"/>
    <mergeCell ref="C430:D430"/>
    <mergeCell ref="F430:G430"/>
    <mergeCell ref="B434:G434"/>
    <mergeCell ref="B435:G435"/>
    <mergeCell ref="B436:G436"/>
    <mergeCell ref="C437:G437"/>
    <mergeCell ref="B438:H438"/>
    <mergeCell ref="C439:G439"/>
    <mergeCell ref="B440:H440"/>
    <mergeCell ref="C441:G441"/>
    <mergeCell ref="B442:H442"/>
    <mergeCell ref="E443:F443"/>
    <mergeCell ref="B444:H444"/>
    <mergeCell ref="E445:F445"/>
    <mergeCell ref="B446:H446"/>
    <mergeCell ref="B449:H449"/>
    <mergeCell ref="B450:H450"/>
    <mergeCell ref="B451:H451"/>
    <mergeCell ref="C454:D454"/>
    <mergeCell ref="F454:G454"/>
    <mergeCell ref="B458:G458"/>
    <mergeCell ref="B459:G459"/>
    <mergeCell ref="B460:G460"/>
    <mergeCell ref="C461:G461"/>
    <mergeCell ref="B462:H462"/>
    <mergeCell ref="C463:G463"/>
    <mergeCell ref="B464:H464"/>
    <mergeCell ref="C465:G465"/>
    <mergeCell ref="B466:H466"/>
    <mergeCell ref="E467:F467"/>
    <mergeCell ref="B468:H468"/>
    <mergeCell ref="E469:F469"/>
    <mergeCell ref="B470:H470"/>
    <mergeCell ref="B473:H473"/>
    <mergeCell ref="B474:H474"/>
    <mergeCell ref="B475:H475"/>
    <mergeCell ref="C478:D478"/>
    <mergeCell ref="F478:G478"/>
    <mergeCell ref="B482:G482"/>
    <mergeCell ref="B483:G483"/>
    <mergeCell ref="B484:G484"/>
    <mergeCell ref="C485:G485"/>
    <mergeCell ref="B486:H486"/>
    <mergeCell ref="C487:G487"/>
    <mergeCell ref="B488:H488"/>
    <mergeCell ref="C489:G489"/>
    <mergeCell ref="B490:H490"/>
    <mergeCell ref="E491:F491"/>
    <mergeCell ref="B492:H492"/>
    <mergeCell ref="E493:F493"/>
    <mergeCell ref="B494:H494"/>
    <mergeCell ref="B497:H497"/>
    <mergeCell ref="B498:H498"/>
    <mergeCell ref="B499:H499"/>
    <mergeCell ref="C502:D502"/>
    <mergeCell ref="F502:G502"/>
    <mergeCell ref="B506:G506"/>
    <mergeCell ref="B507:G507"/>
    <mergeCell ref="B508:G508"/>
    <mergeCell ref="C509:G509"/>
    <mergeCell ref="B510:H510"/>
    <mergeCell ref="C511:G511"/>
    <mergeCell ref="B512:H512"/>
    <mergeCell ref="C513:G513"/>
    <mergeCell ref="B514:H514"/>
    <mergeCell ref="E515:F515"/>
    <mergeCell ref="B516:H516"/>
    <mergeCell ref="E517:F517"/>
    <mergeCell ref="B518:H518"/>
    <mergeCell ref="B521:H521"/>
    <mergeCell ref="B522:H522"/>
    <mergeCell ref="B523:H523"/>
    <mergeCell ref="C526:D526"/>
    <mergeCell ref="F526:G526"/>
    <mergeCell ref="B530:G530"/>
    <mergeCell ref="B531:G531"/>
    <mergeCell ref="B532:G532"/>
    <mergeCell ref="C533:G533"/>
    <mergeCell ref="B534:H534"/>
    <mergeCell ref="C535:G535"/>
    <mergeCell ref="B536:H536"/>
    <mergeCell ref="C537:G537"/>
    <mergeCell ref="B538:H538"/>
    <mergeCell ref="E539:F539"/>
    <mergeCell ref="B540:H540"/>
    <mergeCell ref="E541:F541"/>
    <mergeCell ref="B542:H542"/>
    <mergeCell ref="B545:H545"/>
    <mergeCell ref="B546:H546"/>
    <mergeCell ref="B547:H547"/>
    <mergeCell ref="C550:D550"/>
    <mergeCell ref="F550:G550"/>
    <mergeCell ref="B554:G554"/>
    <mergeCell ref="B555:G555"/>
    <mergeCell ref="B556:G556"/>
    <mergeCell ref="C557:G557"/>
    <mergeCell ref="B558:H558"/>
    <mergeCell ref="C559:G559"/>
    <mergeCell ref="B560:H560"/>
    <mergeCell ref="C561:G561"/>
    <mergeCell ref="B562:H562"/>
    <mergeCell ref="E563:F563"/>
    <mergeCell ref="B564:H564"/>
    <mergeCell ref="E565:F565"/>
    <mergeCell ref="B566:H566"/>
    <mergeCell ref="B569:H569"/>
    <mergeCell ref="B570:H570"/>
    <mergeCell ref="B571:H571"/>
    <mergeCell ref="C574:D574"/>
    <mergeCell ref="F574:G574"/>
    <mergeCell ref="B578:G578"/>
    <mergeCell ref="B579:G579"/>
    <mergeCell ref="B580:G580"/>
    <mergeCell ref="C581:G581"/>
    <mergeCell ref="B582:H582"/>
    <mergeCell ref="C583:G583"/>
    <mergeCell ref="B584:H584"/>
    <mergeCell ref="C585:G585"/>
    <mergeCell ref="B586:H586"/>
    <mergeCell ref="E587:F587"/>
    <mergeCell ref="B588:H588"/>
    <mergeCell ref="E589:F589"/>
    <mergeCell ref="B590:H590"/>
    <mergeCell ref="B593:H593"/>
    <mergeCell ref="B594:H594"/>
    <mergeCell ref="B595:H595"/>
    <mergeCell ref="C598:D598"/>
    <mergeCell ref="F598:G598"/>
    <mergeCell ref="B602:G602"/>
    <mergeCell ref="B603:G603"/>
    <mergeCell ref="B604:G604"/>
    <mergeCell ref="C605:G605"/>
    <mergeCell ref="B606:H606"/>
    <mergeCell ref="C607:G607"/>
    <mergeCell ref="B608:H608"/>
    <mergeCell ref="C609:G609"/>
    <mergeCell ref="B610:H610"/>
    <mergeCell ref="E611:F611"/>
    <mergeCell ref="B612:H612"/>
    <mergeCell ref="E613:F613"/>
    <mergeCell ref="B614:H614"/>
    <mergeCell ref="B617:H617"/>
    <mergeCell ref="B618:H618"/>
    <mergeCell ref="B619:H619"/>
    <mergeCell ref="C622:D622"/>
    <mergeCell ref="F622:G622"/>
    <mergeCell ref="H2:H3"/>
    <mergeCell ref="H26:H27"/>
    <mergeCell ref="H50:H51"/>
    <mergeCell ref="H74:H75"/>
    <mergeCell ref="H98:H99"/>
    <mergeCell ref="H122:H123"/>
    <mergeCell ref="H146:H147"/>
    <mergeCell ref="H170:H171"/>
    <mergeCell ref="H194:H195"/>
    <mergeCell ref="H218:H219"/>
    <mergeCell ref="H242:H243"/>
    <mergeCell ref="H266:H267"/>
    <mergeCell ref="H290:H291"/>
    <mergeCell ref="H314:H315"/>
    <mergeCell ref="H338:H339"/>
    <mergeCell ref="H362:H363"/>
    <mergeCell ref="H386:H387"/>
    <mergeCell ref="H410:H411"/>
    <mergeCell ref="H434:H435"/>
    <mergeCell ref="H458:H459"/>
    <mergeCell ref="H482:H483"/>
    <mergeCell ref="H506:H507"/>
    <mergeCell ref="H530:H531"/>
    <mergeCell ref="H554:H555"/>
    <mergeCell ref="H578:H579"/>
    <mergeCell ref="H602:H603"/>
    <mergeCell ref="C620:D621"/>
    <mergeCell ref="F620:G621"/>
    <mergeCell ref="C615:G616"/>
    <mergeCell ref="C591:G592"/>
    <mergeCell ref="C596:D597"/>
    <mergeCell ref="F596:G597"/>
    <mergeCell ref="C567:G568"/>
    <mergeCell ref="C572:D573"/>
    <mergeCell ref="F572:G573"/>
    <mergeCell ref="C543:G544"/>
    <mergeCell ref="C428:D429"/>
    <mergeCell ref="F428:G429"/>
    <mergeCell ref="C375:G376"/>
    <mergeCell ref="C356:D357"/>
    <mergeCell ref="F356:G357"/>
    <mergeCell ref="C308:D309"/>
    <mergeCell ref="F308:G309"/>
    <mergeCell ref="C260:D261"/>
    <mergeCell ref="F260:G261"/>
    <mergeCell ref="C255:G256"/>
    <mergeCell ref="C236:D237"/>
    <mergeCell ref="F236:G237"/>
    <mergeCell ref="C140:D141"/>
    <mergeCell ref="F140:G141"/>
    <mergeCell ref="C188:D189"/>
    <mergeCell ref="F188:G189"/>
    <mergeCell ref="C39:G40"/>
    <mergeCell ref="C44:D45"/>
    <mergeCell ref="F44:G45"/>
    <mergeCell ref="C92:D93"/>
    <mergeCell ref="F92:G93"/>
    <mergeCell ref="C524:D525"/>
    <mergeCell ref="F524:G525"/>
    <mergeCell ref="C548:D549"/>
    <mergeCell ref="F548:G549"/>
    <mergeCell ref="C500:D501"/>
    <mergeCell ref="F500:G501"/>
    <mergeCell ref="C519:G520"/>
    <mergeCell ref="C495:G496"/>
    <mergeCell ref="C471:G472"/>
    <mergeCell ref="C476:D477"/>
    <mergeCell ref="F476:G477"/>
    <mergeCell ref="C447:G448"/>
    <mergeCell ref="C452:D453"/>
    <mergeCell ref="F452:G453"/>
    <mergeCell ref="C404:D405"/>
    <mergeCell ref="F404:G405"/>
    <mergeCell ref="C423:G424"/>
    <mergeCell ref="C399:G400"/>
    <mergeCell ref="C351:G352"/>
    <mergeCell ref="C380:D381"/>
    <mergeCell ref="F380:G381"/>
    <mergeCell ref="C332:D333"/>
    <mergeCell ref="F332:G333"/>
    <mergeCell ref="C327:G328"/>
    <mergeCell ref="C303:G304"/>
    <mergeCell ref="C279:G280"/>
    <mergeCell ref="C284:D285"/>
    <mergeCell ref="F284:G285"/>
    <mergeCell ref="C231:G232"/>
    <mergeCell ref="C207:G208"/>
    <mergeCell ref="C212:D213"/>
    <mergeCell ref="F212:G213"/>
    <mergeCell ref="C183:G184"/>
    <mergeCell ref="C164:D165"/>
    <mergeCell ref="F164:G165"/>
    <mergeCell ref="C159:G160"/>
    <mergeCell ref="C135:G136"/>
    <mergeCell ref="C87:G88"/>
    <mergeCell ref="C116:D117"/>
    <mergeCell ref="F116:G117"/>
    <mergeCell ref="C111:G112"/>
    <mergeCell ref="C68:D69"/>
    <mergeCell ref="F68:G69"/>
    <mergeCell ref="C63:G64"/>
    <mergeCell ref="F20:G21"/>
    <mergeCell ref="C20:D21"/>
    <mergeCell ref="C15:G16"/>
  </mergeCells>
  <dataValidations count="1">
    <dataValidation type="list" allowBlank="1" showInputMessage="1" showErrorMessage="1" sqref="C5:G5 C29:G29 C53:G53 C77:G77 C101:G101 C125:G125 C149:G149 C173:G173 C197:G197 C221:G221 C245:G245 C269:G269 C293:G293 C317:G317 C341:G341 C365:G365 C389:G389 C413:G413 C437:G437 C461:G461 C485:G485 C509:G509 C533:G533 C557:G557 C581:G581 C605:G605">
      <formula1>'Salary Calculations'!C8:C34</formula1>
    </dataValidation>
  </dataValidations>
  <printOptions horizontalCentered="1" verticalCentered="1"/>
  <pageMargins left="0" right="0" top="0" bottom="0" header="0.196850393700787" footer="0.196850393700787"/>
  <pageSetup paperSize="9" scale="94" orientation="portrait"/>
  <headerFooter>
    <oddFooter>&amp;LSimple Salary Sheet Template&amp;RBy: MSOfficeGeek.com</oddFooter>
  </headerFooter>
  <rowBreaks count="12" manualBreakCount="12">
    <brk id="48" max="8" man="1"/>
    <brk id="96" max="8" man="1"/>
    <brk id="144" max="8" man="1"/>
    <brk id="192" max="8" man="1"/>
    <brk id="240" max="8" man="1"/>
    <brk id="288" max="8" man="1"/>
    <brk id="336" max="8" man="1"/>
    <brk id="384" max="8" man="1"/>
    <brk id="432" max="8" man="1"/>
    <brk id="480" max="8" man="1"/>
    <brk id="528" max="8" man="1"/>
    <brk id="576" max="8" man="1"/>
  </rowBreaks>
  <drawing r:id="rId1"/>
  <legacyDrawing r:id="rId2"/>
  <controls>
    <mc:AlternateContent xmlns:mc="http://schemas.openxmlformats.org/markup-compatibility/2006">
      <mc:Choice Requires="x14">
        <control shapeId="2049" r:id="rId3">
          <controlPr defaultSize="0" r:id="rId4">
            <anchor moveWithCells="1">
              <from>
                <xdr:col>9</xdr:col>
                <xdr:colOff>9525</xdr:colOff>
                <xdr:row>2</xdr:row>
                <xdr:rowOff>85725</xdr:rowOff>
              </from>
              <to>
                <xdr:col>10</xdr:col>
                <xdr:colOff>247650</xdr:colOff>
                <xdr:row>4</xdr:row>
                <xdr:rowOff>95250</xdr:rowOff>
              </to>
            </anchor>
          </controlPr>
        </control>
      </mc:Choice>
      <mc:Fallback>
        <control shapeId="2049" r:id="rId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L30"/>
  <sheetViews>
    <sheetView topLeftCell="A7" workbookViewId="0">
      <selection activeCell="B3" sqref="B3:I28"/>
    </sheetView>
  </sheetViews>
  <sheetFormatPr defaultColWidth="9" defaultRowHeight="13.5"/>
  <cols>
    <col min="1" max="1" width="3" style="1" customWidth="1"/>
    <col min="2" max="2" width="5.85833333333333" style="2" customWidth="1"/>
    <col min="3" max="3" width="14.7083333333333" style="1" customWidth="1"/>
    <col min="4" max="5" width="13.5666666666667" style="1" customWidth="1"/>
    <col min="6" max="6" width="12.1416666666667" style="1" customWidth="1"/>
    <col min="7" max="7" width="11.1416666666667" style="1" customWidth="1"/>
    <col min="8" max="8" width="11" style="1" customWidth="1"/>
    <col min="9" max="9" width="10.5666666666667" style="1" customWidth="1"/>
    <col min="10" max="10" width="3" style="1" customWidth="1"/>
    <col min="11" max="11" width="9.14166666666667" style="1" customWidth="1"/>
    <col min="12" max="16384" width="9.14166666666667" style="1"/>
  </cols>
  <sheetData>
    <row r="1" ht="14.25" spans="1:12">
      <c r="A1" s="3"/>
      <c r="B1" s="18" t="s">
        <v>6</v>
      </c>
      <c r="C1" s="19"/>
      <c r="D1" s="19"/>
      <c r="E1" s="20"/>
      <c r="F1" s="17" t="s">
        <v>7</v>
      </c>
      <c r="G1" s="17">
        <v>2021</v>
      </c>
      <c r="H1" s="14"/>
      <c r="I1" s="14"/>
      <c r="J1" s="3"/>
      <c r="L1" s="9"/>
    </row>
    <row r="2" spans="1:12">
      <c r="A2" s="3"/>
      <c r="B2" s="10" t="s">
        <v>9</v>
      </c>
      <c r="C2" s="10" t="s">
        <v>10</v>
      </c>
      <c r="D2" s="10" t="s">
        <v>11</v>
      </c>
      <c r="E2" s="10" t="s">
        <v>12</v>
      </c>
      <c r="F2" s="10" t="s">
        <v>13</v>
      </c>
      <c r="G2" s="10" t="s">
        <v>14</v>
      </c>
      <c r="H2" s="10" t="s">
        <v>15</v>
      </c>
      <c r="I2" s="10" t="s">
        <v>16</v>
      </c>
      <c r="J2" s="3"/>
    </row>
    <row r="3" spans="1:12">
      <c r="A3" s="3"/>
      <c r="B3" s="11">
        <v>1</v>
      </c>
      <c r="C3" s="14" t="s">
        <v>17</v>
      </c>
      <c r="D3" s="11" t="s">
        <v>18</v>
      </c>
      <c r="E3" s="14" t="s">
        <v>19</v>
      </c>
      <c r="F3" s="12">
        <v>15000</v>
      </c>
      <c r="G3" s="12">
        <v>3000</v>
      </c>
      <c r="H3" s="12">
        <v>1000</v>
      </c>
      <c r="I3" s="13">
        <f t="shared" ref="I3:I28" si="0">F3+G3-H3</f>
        <v>17000</v>
      </c>
      <c r="J3" s="3"/>
    </row>
    <row r="4" spans="1:12">
      <c r="A4" s="3"/>
      <c r="B4" s="11">
        <v>2</v>
      </c>
      <c r="C4" s="14" t="s">
        <v>20</v>
      </c>
      <c r="D4" s="11" t="s">
        <v>21</v>
      </c>
      <c r="E4" s="14" t="s">
        <v>22</v>
      </c>
      <c r="F4" s="12">
        <v>10000</v>
      </c>
      <c r="G4" s="12">
        <v>1200</v>
      </c>
      <c r="H4" s="12">
        <v>0</v>
      </c>
      <c r="I4" s="13">
        <f t="shared" si="0"/>
        <v>11200</v>
      </c>
      <c r="J4" s="3"/>
    </row>
    <row r="5" spans="1:12">
      <c r="A5" s="3"/>
      <c r="B5" s="11">
        <v>3</v>
      </c>
      <c r="C5" s="14" t="s">
        <v>23</v>
      </c>
      <c r="D5" s="11" t="s">
        <v>24</v>
      </c>
      <c r="E5" s="14" t="s">
        <v>25</v>
      </c>
      <c r="F5" s="12">
        <v>25000</v>
      </c>
      <c r="G5" s="12">
        <v>4000</v>
      </c>
      <c r="H5" s="12">
        <v>1500</v>
      </c>
      <c r="I5" s="13">
        <f t="shared" si="0"/>
        <v>27500</v>
      </c>
      <c r="J5" s="3"/>
    </row>
    <row r="6" spans="1:12">
      <c r="A6" s="3"/>
      <c r="B6" s="11">
        <v>4</v>
      </c>
      <c r="C6" s="14" t="s">
        <v>26</v>
      </c>
      <c r="D6" s="11" t="s">
        <v>27</v>
      </c>
      <c r="E6" s="14" t="s">
        <v>22</v>
      </c>
      <c r="F6" s="12">
        <v>12000</v>
      </c>
      <c r="G6" s="12">
        <v>2000</v>
      </c>
      <c r="H6" s="12">
        <v>1000</v>
      </c>
      <c r="I6" s="13">
        <f t="shared" si="0"/>
        <v>13000</v>
      </c>
      <c r="J6" s="3"/>
    </row>
    <row r="7" spans="1:12">
      <c r="A7" s="3"/>
      <c r="B7" s="11">
        <v>5</v>
      </c>
      <c r="C7" s="14" t="s">
        <v>28</v>
      </c>
      <c r="D7" s="11" t="s">
        <v>29</v>
      </c>
      <c r="E7" s="14" t="s">
        <v>30</v>
      </c>
      <c r="F7" s="12">
        <v>14500</v>
      </c>
      <c r="G7" s="12">
        <v>2000</v>
      </c>
      <c r="H7" s="12">
        <v>800</v>
      </c>
      <c r="I7" s="13">
        <f t="shared" si="0"/>
        <v>15700</v>
      </c>
      <c r="J7" s="3"/>
    </row>
    <row r="8" spans="1:12">
      <c r="A8" s="3"/>
      <c r="B8" s="11">
        <v>6</v>
      </c>
      <c r="C8" s="14" t="s">
        <v>31</v>
      </c>
      <c r="D8" s="11" t="s">
        <v>32</v>
      </c>
      <c r="E8" s="14" t="s">
        <v>19</v>
      </c>
      <c r="F8" s="12">
        <v>16000</v>
      </c>
      <c r="G8" s="12">
        <v>3000</v>
      </c>
      <c r="H8" s="12">
        <v>1000</v>
      </c>
      <c r="I8" s="13">
        <f t="shared" si="0"/>
        <v>18000</v>
      </c>
      <c r="J8" s="3"/>
    </row>
    <row r="9" spans="1:12">
      <c r="A9" s="3"/>
      <c r="B9" s="11">
        <v>7</v>
      </c>
      <c r="C9" s="14" t="s">
        <v>33</v>
      </c>
      <c r="D9" s="11" t="s">
        <v>34</v>
      </c>
      <c r="E9" s="14" t="s">
        <v>35</v>
      </c>
      <c r="F9" s="12">
        <v>35000</v>
      </c>
      <c r="G9" s="12">
        <v>8000</v>
      </c>
      <c r="H9" s="12">
        <v>3500</v>
      </c>
      <c r="I9" s="13">
        <f t="shared" si="0"/>
        <v>39500</v>
      </c>
      <c r="J9" s="3"/>
    </row>
    <row r="10" spans="1:12">
      <c r="A10" s="3"/>
      <c r="B10" s="11">
        <v>8</v>
      </c>
      <c r="C10" s="14" t="s">
        <v>36</v>
      </c>
      <c r="D10" s="11" t="s">
        <v>37</v>
      </c>
      <c r="E10" s="14" t="s">
        <v>38</v>
      </c>
      <c r="F10" s="12">
        <v>20000</v>
      </c>
      <c r="G10" s="12">
        <v>4000</v>
      </c>
      <c r="H10" s="12">
        <v>2000</v>
      </c>
      <c r="I10" s="13">
        <f t="shared" si="0"/>
        <v>22000</v>
      </c>
      <c r="J10" s="3"/>
    </row>
    <row r="11" spans="1:12">
      <c r="A11" s="3"/>
      <c r="B11" s="11">
        <v>9</v>
      </c>
      <c r="C11" s="14" t="s">
        <v>39</v>
      </c>
      <c r="D11" s="11" t="s">
        <v>40</v>
      </c>
      <c r="E11" s="14" t="s">
        <v>22</v>
      </c>
      <c r="F11" s="12">
        <v>12000</v>
      </c>
      <c r="G11" s="12">
        <v>2000</v>
      </c>
      <c r="H11" s="12">
        <v>1000</v>
      </c>
      <c r="I11" s="13">
        <f t="shared" si="0"/>
        <v>13000</v>
      </c>
      <c r="J11" s="3"/>
    </row>
    <row r="12" spans="1:12">
      <c r="A12" s="3"/>
      <c r="B12" s="11">
        <v>10</v>
      </c>
      <c r="C12" s="14" t="s">
        <v>41</v>
      </c>
      <c r="D12" s="11" t="s">
        <v>42</v>
      </c>
      <c r="E12" s="14" t="s">
        <v>43</v>
      </c>
      <c r="F12" s="12">
        <v>18000</v>
      </c>
      <c r="G12" s="12">
        <v>2000</v>
      </c>
      <c r="H12" s="12">
        <v>1000</v>
      </c>
      <c r="I12" s="13">
        <f t="shared" si="0"/>
        <v>19000</v>
      </c>
      <c r="J12" s="3"/>
    </row>
    <row r="13" spans="1:12">
      <c r="A13" s="3"/>
      <c r="B13" s="11">
        <v>11</v>
      </c>
      <c r="C13" s="14" t="s">
        <v>44</v>
      </c>
      <c r="D13" s="11" t="s">
        <v>45</v>
      </c>
      <c r="E13" s="14" t="s">
        <v>46</v>
      </c>
      <c r="F13" s="12">
        <v>45000</v>
      </c>
      <c r="G13" s="12">
        <v>12000</v>
      </c>
      <c r="H13" s="12">
        <v>5200</v>
      </c>
      <c r="I13" s="13">
        <f t="shared" si="0"/>
        <v>51800</v>
      </c>
      <c r="J13" s="3"/>
    </row>
    <row r="14" spans="1:12">
      <c r="A14" s="3"/>
      <c r="B14" s="11">
        <v>12</v>
      </c>
      <c r="C14" s="14" t="s">
        <v>47</v>
      </c>
      <c r="D14" s="11" t="s">
        <v>48</v>
      </c>
      <c r="E14" s="14" t="s">
        <v>49</v>
      </c>
      <c r="F14" s="12">
        <v>8000</v>
      </c>
      <c r="G14" s="12">
        <v>500</v>
      </c>
      <c r="H14" s="12">
        <v>0</v>
      </c>
      <c r="I14" s="13">
        <f t="shared" si="0"/>
        <v>8500</v>
      </c>
      <c r="J14" s="3"/>
    </row>
    <row r="15" spans="1:12">
      <c r="A15" s="3"/>
      <c r="B15" s="11">
        <v>13</v>
      </c>
      <c r="C15" s="14" t="s">
        <v>50</v>
      </c>
      <c r="D15" s="11" t="s">
        <v>51</v>
      </c>
      <c r="E15" s="14" t="s">
        <v>52</v>
      </c>
      <c r="F15" s="12">
        <v>8000</v>
      </c>
      <c r="G15" s="12">
        <v>500</v>
      </c>
      <c r="H15" s="12">
        <v>0</v>
      </c>
      <c r="I15" s="13">
        <f t="shared" si="0"/>
        <v>8500</v>
      </c>
      <c r="J15" s="3"/>
    </row>
    <row r="16" spans="1:12">
      <c r="A16" s="3"/>
      <c r="B16" s="11">
        <v>14</v>
      </c>
      <c r="C16" s="14" t="s">
        <v>53</v>
      </c>
      <c r="D16" s="11" t="s">
        <v>54</v>
      </c>
      <c r="E16" s="14" t="s">
        <v>22</v>
      </c>
      <c r="F16" s="12">
        <v>12000</v>
      </c>
      <c r="G16" s="12">
        <v>2000</v>
      </c>
      <c r="H16" s="12">
        <v>1000</v>
      </c>
      <c r="I16" s="13">
        <f t="shared" si="0"/>
        <v>13000</v>
      </c>
      <c r="J16" s="3"/>
    </row>
    <row r="17" spans="1:10">
      <c r="A17" s="3"/>
      <c r="B17" s="11">
        <v>15</v>
      </c>
      <c r="C17" s="14" t="s">
        <v>55</v>
      </c>
      <c r="D17" s="11" t="s">
        <v>56</v>
      </c>
      <c r="E17" s="14" t="s">
        <v>25</v>
      </c>
      <c r="F17" s="12">
        <v>23000</v>
      </c>
      <c r="G17" s="12">
        <v>2500</v>
      </c>
      <c r="H17" s="12">
        <v>1200</v>
      </c>
      <c r="I17" s="13">
        <f t="shared" si="0"/>
        <v>24300</v>
      </c>
      <c r="J17" s="3"/>
    </row>
    <row r="18" spans="1:10">
      <c r="A18" s="3"/>
      <c r="B18" s="11">
        <v>16</v>
      </c>
      <c r="C18" s="14" t="s">
        <v>57</v>
      </c>
      <c r="D18" s="11" t="s">
        <v>58</v>
      </c>
      <c r="E18" s="14" t="s">
        <v>19</v>
      </c>
      <c r="F18" s="12">
        <v>16000</v>
      </c>
      <c r="G18" s="12">
        <v>3000</v>
      </c>
      <c r="H18" s="12">
        <v>1000</v>
      </c>
      <c r="I18" s="13">
        <f t="shared" si="0"/>
        <v>18000</v>
      </c>
      <c r="J18" s="3"/>
    </row>
    <row r="19" spans="1:10">
      <c r="A19" s="3"/>
      <c r="B19" s="11">
        <v>17</v>
      </c>
      <c r="C19" s="14" t="s">
        <v>59</v>
      </c>
      <c r="D19" s="11" t="s">
        <v>60</v>
      </c>
      <c r="E19" s="14" t="s">
        <v>22</v>
      </c>
      <c r="F19" s="12">
        <v>12000</v>
      </c>
      <c r="G19" s="12">
        <v>2000</v>
      </c>
      <c r="H19" s="12">
        <v>1000</v>
      </c>
      <c r="I19" s="13">
        <f t="shared" si="0"/>
        <v>13000</v>
      </c>
      <c r="J19" s="3"/>
    </row>
    <row r="20" spans="1:10">
      <c r="A20" s="3"/>
      <c r="B20" s="11">
        <v>18</v>
      </c>
      <c r="C20" s="14" t="s">
        <v>61</v>
      </c>
      <c r="D20" s="11" t="s">
        <v>62</v>
      </c>
      <c r="E20" s="14" t="s">
        <v>19</v>
      </c>
      <c r="F20" s="12">
        <v>16000</v>
      </c>
      <c r="G20" s="12">
        <v>3000</v>
      </c>
      <c r="H20" s="12">
        <v>1000</v>
      </c>
      <c r="I20" s="13">
        <f t="shared" si="0"/>
        <v>18000</v>
      </c>
      <c r="J20" s="3"/>
    </row>
    <row r="21" spans="1:10">
      <c r="A21" s="3"/>
      <c r="B21" s="11">
        <v>19</v>
      </c>
      <c r="C21" s="14" t="s">
        <v>63</v>
      </c>
      <c r="D21" s="11" t="s">
        <v>64</v>
      </c>
      <c r="E21" s="14" t="s">
        <v>19</v>
      </c>
      <c r="F21" s="12">
        <v>17000</v>
      </c>
      <c r="G21" s="12">
        <v>3000</v>
      </c>
      <c r="H21" s="12">
        <v>1000</v>
      </c>
      <c r="I21" s="13">
        <f t="shared" si="0"/>
        <v>19000</v>
      </c>
      <c r="J21" s="3"/>
    </row>
    <row r="22" spans="1:10">
      <c r="A22" s="3"/>
      <c r="B22" s="11">
        <v>20</v>
      </c>
      <c r="C22" s="14" t="s">
        <v>65</v>
      </c>
      <c r="D22" s="11" t="s">
        <v>66</v>
      </c>
      <c r="E22" s="14" t="s">
        <v>25</v>
      </c>
      <c r="F22" s="12">
        <v>28000</v>
      </c>
      <c r="G22" s="12">
        <v>4500</v>
      </c>
      <c r="H22" s="12">
        <v>1500</v>
      </c>
      <c r="I22" s="13">
        <f t="shared" si="0"/>
        <v>31000</v>
      </c>
      <c r="J22" s="3"/>
    </row>
    <row r="23" spans="1:10">
      <c r="A23" s="3"/>
      <c r="B23" s="11">
        <v>21</v>
      </c>
      <c r="C23" s="14" t="s">
        <v>67</v>
      </c>
      <c r="D23" s="11" t="s">
        <v>68</v>
      </c>
      <c r="E23" s="14"/>
      <c r="F23" s="12">
        <v>0</v>
      </c>
      <c r="G23" s="12">
        <v>0</v>
      </c>
      <c r="H23" s="12">
        <v>0</v>
      </c>
      <c r="I23" s="13">
        <f t="shared" si="0"/>
        <v>0</v>
      </c>
      <c r="J23" s="3"/>
    </row>
    <row r="24" spans="1:10">
      <c r="A24" s="3"/>
      <c r="B24" s="11">
        <v>22</v>
      </c>
      <c r="C24" s="14" t="s">
        <v>69</v>
      </c>
      <c r="D24" s="11" t="s">
        <v>70</v>
      </c>
      <c r="E24" s="14"/>
      <c r="F24" s="12">
        <v>0</v>
      </c>
      <c r="G24" s="12">
        <v>0</v>
      </c>
      <c r="H24" s="12">
        <v>0</v>
      </c>
      <c r="I24" s="13">
        <f t="shared" si="0"/>
        <v>0</v>
      </c>
      <c r="J24" s="3"/>
    </row>
    <row r="25" spans="1:10">
      <c r="A25" s="3"/>
      <c r="B25" s="11">
        <v>23</v>
      </c>
      <c r="C25" s="14" t="s">
        <v>71</v>
      </c>
      <c r="D25" s="11" t="s">
        <v>72</v>
      </c>
      <c r="E25" s="14"/>
      <c r="F25" s="12">
        <v>0</v>
      </c>
      <c r="G25" s="12">
        <v>0</v>
      </c>
      <c r="H25" s="12">
        <v>0</v>
      </c>
      <c r="I25" s="13">
        <f t="shared" si="0"/>
        <v>0</v>
      </c>
      <c r="J25" s="3"/>
    </row>
    <row r="26" spans="1:10">
      <c r="A26" s="3"/>
      <c r="B26" s="11">
        <v>24</v>
      </c>
      <c r="C26" s="14" t="s">
        <v>73</v>
      </c>
      <c r="D26" s="11" t="s">
        <v>74</v>
      </c>
      <c r="E26" s="14"/>
      <c r="F26" s="12">
        <v>0</v>
      </c>
      <c r="G26" s="12">
        <v>0</v>
      </c>
      <c r="H26" s="12">
        <v>0</v>
      </c>
      <c r="I26" s="13">
        <f t="shared" si="0"/>
        <v>0</v>
      </c>
      <c r="J26" s="3"/>
    </row>
    <row r="27" spans="1:10">
      <c r="A27" s="3"/>
      <c r="B27" s="11">
        <v>25</v>
      </c>
      <c r="C27" s="14" t="s">
        <v>75</v>
      </c>
      <c r="D27" s="11" t="s">
        <v>76</v>
      </c>
      <c r="E27" s="14"/>
      <c r="F27" s="12">
        <v>0</v>
      </c>
      <c r="G27" s="12">
        <v>0</v>
      </c>
      <c r="H27" s="12">
        <v>0</v>
      </c>
      <c r="I27" s="13">
        <f t="shared" si="0"/>
        <v>0</v>
      </c>
      <c r="J27" s="3"/>
    </row>
    <row r="28" spans="1:10">
      <c r="A28" s="3"/>
      <c r="B28" s="11">
        <v>26</v>
      </c>
      <c r="C28" s="14" t="s">
        <v>77</v>
      </c>
      <c r="D28" s="11" t="s">
        <v>78</v>
      </c>
      <c r="E28" s="14"/>
      <c r="F28" s="12">
        <v>0</v>
      </c>
      <c r="G28" s="12">
        <v>0</v>
      </c>
      <c r="H28" s="12">
        <v>0</v>
      </c>
      <c r="I28" s="13">
        <f t="shared" si="0"/>
        <v>0</v>
      </c>
      <c r="J28" s="3"/>
    </row>
    <row r="29" spans="1:10">
      <c r="A29" s="3"/>
      <c r="B29" s="11"/>
      <c r="C29" s="14"/>
      <c r="D29" s="21" t="s">
        <v>79</v>
      </c>
      <c r="E29" s="22"/>
      <c r="F29" s="13">
        <f>SUM(F3:F27)</f>
        <v>362500</v>
      </c>
      <c r="G29" s="13">
        <f t="shared" ref="G29:I29" si="1">SUM(G3:G27)</f>
        <v>64200</v>
      </c>
      <c r="H29" s="13">
        <f t="shared" si="1"/>
        <v>25700</v>
      </c>
      <c r="I29" s="13">
        <f t="shared" si="1"/>
        <v>401000</v>
      </c>
      <c r="J29" s="3"/>
    </row>
    <row r="30" spans="1:10">
      <c r="A30" s="3"/>
      <c r="B30" s="15"/>
      <c r="C30" s="3"/>
      <c r="D30" s="3"/>
      <c r="E30" s="3"/>
      <c r="F30" s="3"/>
      <c r="G30" s="3"/>
      <c r="H30" s="3"/>
      <c r="I30" s="3"/>
      <c r="J30" s="3"/>
    </row>
  </sheetData>
  <mergeCells count="2">
    <mergeCell ref="B1:E1"/>
    <mergeCell ref="D29:E29"/>
  </mergeCells>
  <dataValidations count="2">
    <dataValidation type="list" allowBlank="1" showInputMessage="1" showErrorMessage="1" sqref="F1">
      <formula1>"January, February, March, April, May, June, July, August, September, October, November, December"</formula1>
    </dataValidation>
    <dataValidation type="list" allowBlank="1" showInputMessage="1" showErrorMessage="1" sqref="G1">
      <formula1>"2020,2021,2022,2023,2024,2025,2026,2027,2028,2029,2030"</formula1>
    </dataValidation>
  </dataValidations>
  <pageMargins left="0.7" right="0.7" top="0.75" bottom="0.75" header="0.3" footer="0.3"/>
  <pageSetup paperSize="1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L30"/>
  <sheetViews>
    <sheetView workbookViewId="0">
      <selection activeCell="B3" sqref="B3:I28"/>
    </sheetView>
  </sheetViews>
  <sheetFormatPr defaultColWidth="9" defaultRowHeight="13.5"/>
  <cols>
    <col min="1" max="1" width="3" style="1" customWidth="1"/>
    <col min="2" max="2" width="5.85833333333333" style="2" customWidth="1"/>
    <col min="3" max="3" width="14.7083333333333" style="1" customWidth="1"/>
    <col min="4" max="5" width="13.5666666666667" style="1" customWidth="1"/>
    <col min="6" max="6" width="12.1416666666667" style="1" customWidth="1"/>
    <col min="7" max="7" width="11.1416666666667" style="1" customWidth="1"/>
    <col min="8" max="8" width="11" style="1" customWidth="1"/>
    <col min="9" max="9" width="10.5666666666667" style="1" customWidth="1"/>
    <col min="10" max="10" width="3" style="1" customWidth="1"/>
    <col min="11" max="11" width="9.14166666666667" style="1" customWidth="1"/>
    <col min="12" max="16384" width="9.14166666666667" style="1"/>
  </cols>
  <sheetData>
    <row r="1" ht="14.25" spans="1:12">
      <c r="A1" s="3"/>
      <c r="B1" s="16" t="s">
        <v>6</v>
      </c>
      <c r="C1" s="16"/>
      <c r="D1" s="16"/>
      <c r="E1" s="16"/>
      <c r="F1" s="17" t="s">
        <v>91</v>
      </c>
      <c r="G1" s="17">
        <v>2021</v>
      </c>
      <c r="H1" s="14"/>
      <c r="I1" s="14"/>
      <c r="J1" s="3"/>
      <c r="L1" s="9"/>
    </row>
    <row r="2" spans="1:12">
      <c r="A2" s="3"/>
      <c r="B2" s="10" t="s">
        <v>9</v>
      </c>
      <c r="C2" s="10" t="s">
        <v>10</v>
      </c>
      <c r="D2" s="10" t="s">
        <v>11</v>
      </c>
      <c r="E2" s="10" t="s">
        <v>12</v>
      </c>
      <c r="F2" s="10" t="s">
        <v>13</v>
      </c>
      <c r="G2" s="10" t="s">
        <v>14</v>
      </c>
      <c r="H2" s="10" t="s">
        <v>15</v>
      </c>
      <c r="I2" s="10" t="s">
        <v>16</v>
      </c>
      <c r="J2" s="3"/>
    </row>
    <row r="3" spans="1:12">
      <c r="A3" s="3"/>
      <c r="B3" s="11">
        <v>1</v>
      </c>
      <c r="C3" s="14" t="s">
        <v>17</v>
      </c>
      <c r="D3" s="11" t="s">
        <v>18</v>
      </c>
      <c r="E3" s="14" t="s">
        <v>19</v>
      </c>
      <c r="F3" s="12">
        <v>15000</v>
      </c>
      <c r="G3" s="12">
        <v>3000</v>
      </c>
      <c r="H3" s="12">
        <v>1000</v>
      </c>
      <c r="I3" s="13">
        <f t="shared" ref="I3:I28" si="0">F3+G3-H3</f>
        <v>17000</v>
      </c>
      <c r="J3" s="3"/>
    </row>
    <row r="4" spans="1:12">
      <c r="A4" s="3"/>
      <c r="B4" s="11">
        <v>2</v>
      </c>
      <c r="C4" s="14" t="s">
        <v>20</v>
      </c>
      <c r="D4" s="11" t="s">
        <v>21</v>
      </c>
      <c r="E4" s="14" t="s">
        <v>22</v>
      </c>
      <c r="F4" s="12">
        <v>10000</v>
      </c>
      <c r="G4" s="12">
        <v>1200</v>
      </c>
      <c r="H4" s="12">
        <v>0</v>
      </c>
      <c r="I4" s="13">
        <f t="shared" si="0"/>
        <v>11200</v>
      </c>
      <c r="J4" s="3"/>
    </row>
    <row r="5" spans="1:12">
      <c r="A5" s="3"/>
      <c r="B5" s="11">
        <v>3</v>
      </c>
      <c r="C5" s="14" t="s">
        <v>23</v>
      </c>
      <c r="D5" s="11" t="s">
        <v>24</v>
      </c>
      <c r="E5" s="14" t="s">
        <v>25</v>
      </c>
      <c r="F5" s="12">
        <v>25000</v>
      </c>
      <c r="G5" s="12">
        <v>4000</v>
      </c>
      <c r="H5" s="12">
        <v>1500</v>
      </c>
      <c r="I5" s="13">
        <f t="shared" si="0"/>
        <v>27500</v>
      </c>
      <c r="J5" s="3"/>
    </row>
    <row r="6" spans="1:12">
      <c r="A6" s="3"/>
      <c r="B6" s="11">
        <v>4</v>
      </c>
      <c r="C6" s="14" t="s">
        <v>26</v>
      </c>
      <c r="D6" s="11" t="s">
        <v>27</v>
      </c>
      <c r="E6" s="14" t="s">
        <v>22</v>
      </c>
      <c r="F6" s="12">
        <v>12000</v>
      </c>
      <c r="G6" s="12">
        <v>2000</v>
      </c>
      <c r="H6" s="12">
        <v>1000</v>
      </c>
      <c r="I6" s="13">
        <f t="shared" si="0"/>
        <v>13000</v>
      </c>
      <c r="J6" s="3"/>
    </row>
    <row r="7" spans="1:12">
      <c r="A7" s="3"/>
      <c r="B7" s="11">
        <v>5</v>
      </c>
      <c r="C7" s="14" t="s">
        <v>28</v>
      </c>
      <c r="D7" s="11" t="s">
        <v>29</v>
      </c>
      <c r="E7" s="14" t="s">
        <v>30</v>
      </c>
      <c r="F7" s="12">
        <v>14500</v>
      </c>
      <c r="G7" s="12">
        <v>2000</v>
      </c>
      <c r="H7" s="12">
        <v>800</v>
      </c>
      <c r="I7" s="13">
        <f t="shared" si="0"/>
        <v>15700</v>
      </c>
      <c r="J7" s="3"/>
    </row>
    <row r="8" spans="1:12">
      <c r="A8" s="3"/>
      <c r="B8" s="11">
        <v>6</v>
      </c>
      <c r="C8" s="14" t="s">
        <v>31</v>
      </c>
      <c r="D8" s="11" t="s">
        <v>32</v>
      </c>
      <c r="E8" s="14" t="s">
        <v>19</v>
      </c>
      <c r="F8" s="12">
        <v>16000</v>
      </c>
      <c r="G8" s="12">
        <v>3000</v>
      </c>
      <c r="H8" s="12">
        <v>1000</v>
      </c>
      <c r="I8" s="13">
        <f t="shared" si="0"/>
        <v>18000</v>
      </c>
      <c r="J8" s="3"/>
    </row>
    <row r="9" spans="1:12">
      <c r="A9" s="3"/>
      <c r="B9" s="11">
        <v>7</v>
      </c>
      <c r="C9" s="14" t="s">
        <v>33</v>
      </c>
      <c r="D9" s="11" t="s">
        <v>34</v>
      </c>
      <c r="E9" s="14" t="s">
        <v>35</v>
      </c>
      <c r="F9" s="12">
        <v>35000</v>
      </c>
      <c r="G9" s="12">
        <v>8000</v>
      </c>
      <c r="H9" s="12">
        <v>3500</v>
      </c>
      <c r="I9" s="13">
        <f t="shared" si="0"/>
        <v>39500</v>
      </c>
      <c r="J9" s="3"/>
    </row>
    <row r="10" spans="1:12">
      <c r="A10" s="3"/>
      <c r="B10" s="11">
        <v>8</v>
      </c>
      <c r="C10" s="14" t="s">
        <v>36</v>
      </c>
      <c r="D10" s="11" t="s">
        <v>37</v>
      </c>
      <c r="E10" s="14" t="s">
        <v>38</v>
      </c>
      <c r="F10" s="12">
        <v>20000</v>
      </c>
      <c r="G10" s="12">
        <v>4000</v>
      </c>
      <c r="H10" s="12">
        <v>2000</v>
      </c>
      <c r="I10" s="13">
        <f t="shared" si="0"/>
        <v>22000</v>
      </c>
      <c r="J10" s="3"/>
    </row>
    <row r="11" spans="1:12">
      <c r="A11" s="3"/>
      <c r="B11" s="11">
        <v>9</v>
      </c>
      <c r="C11" s="14" t="s">
        <v>39</v>
      </c>
      <c r="D11" s="11" t="s">
        <v>40</v>
      </c>
      <c r="E11" s="14" t="s">
        <v>22</v>
      </c>
      <c r="F11" s="12">
        <v>12000</v>
      </c>
      <c r="G11" s="12">
        <v>2000</v>
      </c>
      <c r="H11" s="12">
        <v>1000</v>
      </c>
      <c r="I11" s="13">
        <f t="shared" si="0"/>
        <v>13000</v>
      </c>
      <c r="J11" s="3"/>
    </row>
    <row r="12" spans="1:12">
      <c r="A12" s="3"/>
      <c r="B12" s="11">
        <v>10</v>
      </c>
      <c r="C12" s="14" t="s">
        <v>41</v>
      </c>
      <c r="D12" s="11" t="s">
        <v>42</v>
      </c>
      <c r="E12" s="14" t="s">
        <v>43</v>
      </c>
      <c r="F12" s="12">
        <v>18000</v>
      </c>
      <c r="G12" s="12">
        <v>2000</v>
      </c>
      <c r="H12" s="12">
        <v>1000</v>
      </c>
      <c r="I12" s="13">
        <f t="shared" si="0"/>
        <v>19000</v>
      </c>
      <c r="J12" s="3"/>
    </row>
    <row r="13" spans="1:12">
      <c r="A13" s="3"/>
      <c r="B13" s="11">
        <v>11</v>
      </c>
      <c r="C13" s="14" t="s">
        <v>44</v>
      </c>
      <c r="D13" s="11" t="s">
        <v>45</v>
      </c>
      <c r="E13" s="14" t="s">
        <v>46</v>
      </c>
      <c r="F13" s="12">
        <v>45000</v>
      </c>
      <c r="G13" s="12">
        <v>12000</v>
      </c>
      <c r="H13" s="12">
        <v>5200</v>
      </c>
      <c r="I13" s="13">
        <f t="shared" si="0"/>
        <v>51800</v>
      </c>
      <c r="J13" s="3"/>
    </row>
    <row r="14" spans="1:12">
      <c r="A14" s="3"/>
      <c r="B14" s="11">
        <v>12</v>
      </c>
      <c r="C14" s="14" t="s">
        <v>47</v>
      </c>
      <c r="D14" s="11" t="s">
        <v>48</v>
      </c>
      <c r="E14" s="14" t="s">
        <v>49</v>
      </c>
      <c r="F14" s="12">
        <v>8000</v>
      </c>
      <c r="G14" s="12">
        <v>500</v>
      </c>
      <c r="H14" s="12">
        <v>0</v>
      </c>
      <c r="I14" s="13">
        <f t="shared" si="0"/>
        <v>8500</v>
      </c>
      <c r="J14" s="3"/>
    </row>
    <row r="15" spans="1:12">
      <c r="A15" s="3"/>
      <c r="B15" s="11">
        <v>13</v>
      </c>
      <c r="C15" s="14" t="s">
        <v>50</v>
      </c>
      <c r="D15" s="11" t="s">
        <v>51</v>
      </c>
      <c r="E15" s="14" t="s">
        <v>52</v>
      </c>
      <c r="F15" s="12">
        <v>8000</v>
      </c>
      <c r="G15" s="12">
        <v>500</v>
      </c>
      <c r="H15" s="12">
        <v>0</v>
      </c>
      <c r="I15" s="13">
        <f t="shared" si="0"/>
        <v>8500</v>
      </c>
      <c r="J15" s="3"/>
    </row>
    <row r="16" spans="1:12">
      <c r="A16" s="3"/>
      <c r="B16" s="11">
        <v>14</v>
      </c>
      <c r="C16" s="14" t="s">
        <v>53</v>
      </c>
      <c r="D16" s="11" t="s">
        <v>54</v>
      </c>
      <c r="E16" s="14" t="s">
        <v>22</v>
      </c>
      <c r="F16" s="12">
        <v>12000</v>
      </c>
      <c r="G16" s="12">
        <v>2000</v>
      </c>
      <c r="H16" s="12">
        <v>1000</v>
      </c>
      <c r="I16" s="13">
        <f t="shared" si="0"/>
        <v>13000</v>
      </c>
      <c r="J16" s="3"/>
    </row>
    <row r="17" spans="1:10">
      <c r="A17" s="3"/>
      <c r="B17" s="11">
        <v>15</v>
      </c>
      <c r="C17" s="14" t="s">
        <v>55</v>
      </c>
      <c r="D17" s="11" t="s">
        <v>56</v>
      </c>
      <c r="E17" s="14" t="s">
        <v>25</v>
      </c>
      <c r="F17" s="12">
        <v>23000</v>
      </c>
      <c r="G17" s="12">
        <v>2500</v>
      </c>
      <c r="H17" s="12">
        <v>1200</v>
      </c>
      <c r="I17" s="13">
        <f t="shared" si="0"/>
        <v>24300</v>
      </c>
      <c r="J17" s="3"/>
    </row>
    <row r="18" spans="1:10">
      <c r="A18" s="3"/>
      <c r="B18" s="11">
        <v>16</v>
      </c>
      <c r="C18" s="14" t="s">
        <v>57</v>
      </c>
      <c r="D18" s="11" t="s">
        <v>58</v>
      </c>
      <c r="E18" s="14" t="s">
        <v>19</v>
      </c>
      <c r="F18" s="12">
        <v>16000</v>
      </c>
      <c r="G18" s="12">
        <v>3000</v>
      </c>
      <c r="H18" s="12">
        <v>1000</v>
      </c>
      <c r="I18" s="13">
        <f t="shared" si="0"/>
        <v>18000</v>
      </c>
      <c r="J18" s="3"/>
    </row>
    <row r="19" spans="1:10">
      <c r="A19" s="3"/>
      <c r="B19" s="11">
        <v>17</v>
      </c>
      <c r="C19" s="14" t="s">
        <v>59</v>
      </c>
      <c r="D19" s="11" t="s">
        <v>60</v>
      </c>
      <c r="E19" s="14" t="s">
        <v>22</v>
      </c>
      <c r="F19" s="12">
        <v>12000</v>
      </c>
      <c r="G19" s="12">
        <v>2000</v>
      </c>
      <c r="H19" s="12">
        <v>1000</v>
      </c>
      <c r="I19" s="13">
        <f t="shared" si="0"/>
        <v>13000</v>
      </c>
      <c r="J19" s="3"/>
    </row>
    <row r="20" spans="1:10">
      <c r="A20" s="3"/>
      <c r="B20" s="11">
        <v>18</v>
      </c>
      <c r="C20" s="14" t="s">
        <v>61</v>
      </c>
      <c r="D20" s="11" t="s">
        <v>62</v>
      </c>
      <c r="E20" s="14" t="s">
        <v>19</v>
      </c>
      <c r="F20" s="12">
        <v>16000</v>
      </c>
      <c r="G20" s="12">
        <v>3000</v>
      </c>
      <c r="H20" s="12">
        <v>1000</v>
      </c>
      <c r="I20" s="13">
        <f t="shared" si="0"/>
        <v>18000</v>
      </c>
      <c r="J20" s="3"/>
    </row>
    <row r="21" spans="1:10">
      <c r="A21" s="3"/>
      <c r="B21" s="11">
        <v>19</v>
      </c>
      <c r="C21" s="14" t="s">
        <v>63</v>
      </c>
      <c r="D21" s="11" t="s">
        <v>64</v>
      </c>
      <c r="E21" s="14" t="s">
        <v>19</v>
      </c>
      <c r="F21" s="12">
        <v>17000</v>
      </c>
      <c r="G21" s="12">
        <v>3000</v>
      </c>
      <c r="H21" s="12">
        <v>1000</v>
      </c>
      <c r="I21" s="13">
        <f t="shared" si="0"/>
        <v>19000</v>
      </c>
      <c r="J21" s="3"/>
    </row>
    <row r="22" spans="1:10">
      <c r="A22" s="3"/>
      <c r="B22" s="11">
        <v>20</v>
      </c>
      <c r="C22" s="14" t="s">
        <v>65</v>
      </c>
      <c r="D22" s="11" t="s">
        <v>66</v>
      </c>
      <c r="E22" s="14" t="s">
        <v>25</v>
      </c>
      <c r="F22" s="12">
        <v>28000</v>
      </c>
      <c r="G22" s="12">
        <v>4500</v>
      </c>
      <c r="H22" s="12">
        <v>1500</v>
      </c>
      <c r="I22" s="13">
        <f t="shared" si="0"/>
        <v>31000</v>
      </c>
      <c r="J22" s="3"/>
    </row>
    <row r="23" spans="1:10">
      <c r="A23" s="3"/>
      <c r="B23" s="11">
        <v>21</v>
      </c>
      <c r="C23" s="14" t="s">
        <v>67</v>
      </c>
      <c r="D23" s="11" t="s">
        <v>68</v>
      </c>
      <c r="E23" s="14"/>
      <c r="F23" s="12">
        <v>0</v>
      </c>
      <c r="G23" s="12">
        <v>0</v>
      </c>
      <c r="H23" s="12">
        <v>0</v>
      </c>
      <c r="I23" s="13">
        <f t="shared" si="0"/>
        <v>0</v>
      </c>
      <c r="J23" s="3"/>
    </row>
    <row r="24" spans="1:10">
      <c r="A24" s="3"/>
      <c r="B24" s="11">
        <v>22</v>
      </c>
      <c r="C24" s="14" t="s">
        <v>69</v>
      </c>
      <c r="D24" s="11" t="s">
        <v>70</v>
      </c>
      <c r="E24" s="14"/>
      <c r="F24" s="12">
        <v>0</v>
      </c>
      <c r="G24" s="12">
        <v>0</v>
      </c>
      <c r="H24" s="12">
        <v>0</v>
      </c>
      <c r="I24" s="13">
        <f t="shared" si="0"/>
        <v>0</v>
      </c>
      <c r="J24" s="3"/>
    </row>
    <row r="25" spans="1:10">
      <c r="A25" s="3"/>
      <c r="B25" s="11">
        <v>23</v>
      </c>
      <c r="C25" s="14" t="s">
        <v>71</v>
      </c>
      <c r="D25" s="11" t="s">
        <v>72</v>
      </c>
      <c r="E25" s="14"/>
      <c r="F25" s="12">
        <v>0</v>
      </c>
      <c r="G25" s="12">
        <v>0</v>
      </c>
      <c r="H25" s="12">
        <v>0</v>
      </c>
      <c r="I25" s="13">
        <f t="shared" si="0"/>
        <v>0</v>
      </c>
      <c r="J25" s="3"/>
    </row>
    <row r="26" spans="1:10">
      <c r="A26" s="3"/>
      <c r="B26" s="11">
        <v>24</v>
      </c>
      <c r="C26" s="14" t="s">
        <v>73</v>
      </c>
      <c r="D26" s="11" t="s">
        <v>74</v>
      </c>
      <c r="E26" s="14"/>
      <c r="F26" s="12">
        <v>0</v>
      </c>
      <c r="G26" s="12">
        <v>0</v>
      </c>
      <c r="H26" s="12">
        <v>0</v>
      </c>
      <c r="I26" s="13">
        <f t="shared" si="0"/>
        <v>0</v>
      </c>
      <c r="J26" s="3"/>
    </row>
    <row r="27" spans="1:10">
      <c r="A27" s="3"/>
      <c r="B27" s="11">
        <v>25</v>
      </c>
      <c r="C27" s="14" t="s">
        <v>75</v>
      </c>
      <c r="D27" s="11" t="s">
        <v>76</v>
      </c>
      <c r="E27" s="14"/>
      <c r="F27" s="12">
        <v>0</v>
      </c>
      <c r="G27" s="12">
        <v>0</v>
      </c>
      <c r="H27" s="12">
        <v>0</v>
      </c>
      <c r="I27" s="13">
        <f t="shared" si="0"/>
        <v>0</v>
      </c>
      <c r="J27" s="3"/>
    </row>
    <row r="28" spans="1:10">
      <c r="A28" s="3"/>
      <c r="B28" s="11">
        <v>26</v>
      </c>
      <c r="C28" s="14" t="s">
        <v>77</v>
      </c>
      <c r="D28" s="11" t="s">
        <v>78</v>
      </c>
      <c r="E28" s="14"/>
      <c r="F28" s="12">
        <v>0</v>
      </c>
      <c r="G28" s="12">
        <v>0</v>
      </c>
      <c r="H28" s="12">
        <v>0</v>
      </c>
      <c r="I28" s="13">
        <f t="shared" si="0"/>
        <v>0</v>
      </c>
      <c r="J28" s="3"/>
    </row>
    <row r="29" spans="1:10">
      <c r="A29" s="3"/>
      <c r="B29" s="11"/>
      <c r="C29" s="14"/>
      <c r="D29" s="10" t="s">
        <v>79</v>
      </c>
      <c r="E29" s="10"/>
      <c r="F29" s="13">
        <f>SUM(F3:F27)</f>
        <v>362500</v>
      </c>
      <c r="G29" s="13">
        <f t="shared" ref="G29:I29" si="1">SUM(G3:G27)</f>
        <v>64200</v>
      </c>
      <c r="H29" s="13">
        <f t="shared" si="1"/>
        <v>25700</v>
      </c>
      <c r="I29" s="13">
        <f t="shared" si="1"/>
        <v>401000</v>
      </c>
      <c r="J29" s="3"/>
    </row>
    <row r="30" spans="1:10">
      <c r="A30" s="3"/>
      <c r="B30" s="15"/>
      <c r="C30" s="3"/>
      <c r="D30" s="3"/>
      <c r="E30" s="3"/>
      <c r="F30" s="3"/>
      <c r="G30" s="3"/>
      <c r="H30" s="3"/>
      <c r="I30" s="3"/>
      <c r="J30" s="3"/>
    </row>
  </sheetData>
  <mergeCells count="2">
    <mergeCell ref="B1:E1"/>
    <mergeCell ref="D29:E29"/>
  </mergeCells>
  <dataValidations count="2">
    <dataValidation type="list" allowBlank="1" showInputMessage="1" showErrorMessage="1" sqref="F1">
      <formula1>"January, February, March, April, May, June, July, August, September, October, November, December"</formula1>
    </dataValidation>
    <dataValidation type="list" allowBlank="1" showInputMessage="1" showErrorMessage="1" sqref="G1">
      <formula1>"2020,2021,2022,2023,2024,2025,2026,2027,2028,2029,2030"</formula1>
    </dataValidation>
  </dataValidations>
  <pageMargins left="0.7" right="0.7" top="0.75" bottom="0.75" header="0.3" footer="0.3"/>
  <pageSetup paperSize="1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L30"/>
  <sheetViews>
    <sheetView workbookViewId="0">
      <selection activeCell="I20" sqref="I20"/>
    </sheetView>
  </sheetViews>
  <sheetFormatPr defaultColWidth="9" defaultRowHeight="13.5"/>
  <cols>
    <col min="1" max="1" width="3" style="1" customWidth="1"/>
    <col min="2" max="2" width="5.85833333333333" style="2" customWidth="1"/>
    <col min="3" max="3" width="14.7083333333333" style="1" customWidth="1"/>
    <col min="4" max="5" width="13.5666666666667" style="1" customWidth="1"/>
    <col min="6" max="6" width="12.1416666666667" style="1" customWidth="1"/>
    <col min="7" max="7" width="11.1416666666667" style="1" customWidth="1"/>
    <col min="8" max="8" width="11" style="1" customWidth="1"/>
    <col min="9" max="9" width="10.5666666666667" style="1" customWidth="1"/>
    <col min="10" max="10" width="3" style="1" customWidth="1"/>
    <col min="11" max="11" width="9.14166666666667" style="1" customWidth="1"/>
    <col min="12" max="16384" width="9.14166666666667" style="1"/>
  </cols>
  <sheetData>
    <row r="1" ht="14.25" spans="1:12">
      <c r="A1" s="3"/>
      <c r="B1" s="16" t="s">
        <v>6</v>
      </c>
      <c r="C1" s="16"/>
      <c r="D1" s="16"/>
      <c r="E1" s="16"/>
      <c r="F1" s="17" t="s">
        <v>92</v>
      </c>
      <c r="G1" s="17">
        <v>2021</v>
      </c>
      <c r="H1" s="14"/>
      <c r="I1" s="14"/>
      <c r="J1" s="3"/>
      <c r="L1" s="9"/>
    </row>
    <row r="2" spans="1:12">
      <c r="A2" s="3"/>
      <c r="B2" s="10" t="s">
        <v>9</v>
      </c>
      <c r="C2" s="10" t="s">
        <v>10</v>
      </c>
      <c r="D2" s="10" t="s">
        <v>11</v>
      </c>
      <c r="E2" s="10" t="s">
        <v>12</v>
      </c>
      <c r="F2" s="10" t="s">
        <v>13</v>
      </c>
      <c r="G2" s="10" t="s">
        <v>14</v>
      </c>
      <c r="H2" s="10" t="s">
        <v>15</v>
      </c>
      <c r="I2" s="10" t="s">
        <v>16</v>
      </c>
      <c r="J2" s="3"/>
    </row>
    <row r="3" spans="1:12">
      <c r="A3" s="3"/>
      <c r="B3" s="11">
        <v>1</v>
      </c>
      <c r="C3" s="14" t="s">
        <v>17</v>
      </c>
      <c r="D3" s="11" t="s">
        <v>18</v>
      </c>
      <c r="E3" s="14" t="s">
        <v>19</v>
      </c>
      <c r="F3" s="12">
        <v>15000</v>
      </c>
      <c r="G3" s="12">
        <v>3000</v>
      </c>
      <c r="H3" s="12">
        <v>1000</v>
      </c>
      <c r="I3" s="13">
        <f t="shared" ref="I3:I28" si="0">F3+G3-H3</f>
        <v>17000</v>
      </c>
      <c r="J3" s="3"/>
    </row>
    <row r="4" spans="1:12">
      <c r="A4" s="3"/>
      <c r="B4" s="11">
        <v>2</v>
      </c>
      <c r="C4" s="14" t="s">
        <v>20</v>
      </c>
      <c r="D4" s="11" t="s">
        <v>21</v>
      </c>
      <c r="E4" s="14" t="s">
        <v>22</v>
      </c>
      <c r="F4" s="12">
        <v>10000</v>
      </c>
      <c r="G4" s="12">
        <v>1200</v>
      </c>
      <c r="H4" s="12">
        <v>0</v>
      </c>
      <c r="I4" s="13">
        <f t="shared" si="0"/>
        <v>11200</v>
      </c>
      <c r="J4" s="3"/>
    </row>
    <row r="5" spans="1:12">
      <c r="A5" s="3"/>
      <c r="B5" s="11">
        <v>3</v>
      </c>
      <c r="C5" s="14" t="s">
        <v>23</v>
      </c>
      <c r="D5" s="11" t="s">
        <v>24</v>
      </c>
      <c r="E5" s="14" t="s">
        <v>25</v>
      </c>
      <c r="F5" s="12">
        <v>25000</v>
      </c>
      <c r="G5" s="12">
        <v>4000</v>
      </c>
      <c r="H5" s="12">
        <v>1500</v>
      </c>
      <c r="I5" s="13">
        <f t="shared" si="0"/>
        <v>27500</v>
      </c>
      <c r="J5" s="3"/>
    </row>
    <row r="6" spans="1:12">
      <c r="A6" s="3"/>
      <c r="B6" s="11">
        <v>4</v>
      </c>
      <c r="C6" s="14" t="s">
        <v>26</v>
      </c>
      <c r="D6" s="11" t="s">
        <v>27</v>
      </c>
      <c r="E6" s="14" t="s">
        <v>22</v>
      </c>
      <c r="F6" s="12">
        <v>12000</v>
      </c>
      <c r="G6" s="12">
        <v>2000</v>
      </c>
      <c r="H6" s="12">
        <v>1000</v>
      </c>
      <c r="I6" s="13">
        <f t="shared" si="0"/>
        <v>13000</v>
      </c>
      <c r="J6" s="3"/>
    </row>
    <row r="7" spans="1:12">
      <c r="A7" s="3"/>
      <c r="B7" s="11">
        <v>5</v>
      </c>
      <c r="C7" s="14" t="s">
        <v>28</v>
      </c>
      <c r="D7" s="11" t="s">
        <v>29</v>
      </c>
      <c r="E7" s="14" t="s">
        <v>30</v>
      </c>
      <c r="F7" s="12">
        <v>14500</v>
      </c>
      <c r="G7" s="12">
        <v>2000</v>
      </c>
      <c r="H7" s="12">
        <v>800</v>
      </c>
      <c r="I7" s="13">
        <f t="shared" si="0"/>
        <v>15700</v>
      </c>
      <c r="J7" s="3"/>
    </row>
    <row r="8" spans="1:12">
      <c r="A8" s="3"/>
      <c r="B8" s="11">
        <v>6</v>
      </c>
      <c r="C8" s="14" t="s">
        <v>31</v>
      </c>
      <c r="D8" s="11" t="s">
        <v>32</v>
      </c>
      <c r="E8" s="14" t="s">
        <v>19</v>
      </c>
      <c r="F8" s="12">
        <v>16000</v>
      </c>
      <c r="G8" s="12">
        <v>3000</v>
      </c>
      <c r="H8" s="12">
        <v>1000</v>
      </c>
      <c r="I8" s="13">
        <f t="shared" si="0"/>
        <v>18000</v>
      </c>
      <c r="J8" s="3"/>
    </row>
    <row r="9" spans="1:12">
      <c r="A9" s="3"/>
      <c r="B9" s="11">
        <v>7</v>
      </c>
      <c r="C9" s="14" t="s">
        <v>33</v>
      </c>
      <c r="D9" s="11" t="s">
        <v>34</v>
      </c>
      <c r="E9" s="14" t="s">
        <v>35</v>
      </c>
      <c r="F9" s="12">
        <v>35000</v>
      </c>
      <c r="G9" s="12">
        <v>8000</v>
      </c>
      <c r="H9" s="12">
        <v>3500</v>
      </c>
      <c r="I9" s="13">
        <f t="shared" si="0"/>
        <v>39500</v>
      </c>
      <c r="J9" s="3"/>
    </row>
    <row r="10" spans="1:12">
      <c r="A10" s="3"/>
      <c r="B10" s="11">
        <v>8</v>
      </c>
      <c r="C10" s="14" t="s">
        <v>36</v>
      </c>
      <c r="D10" s="11" t="s">
        <v>37</v>
      </c>
      <c r="E10" s="14" t="s">
        <v>38</v>
      </c>
      <c r="F10" s="12">
        <v>20000</v>
      </c>
      <c r="G10" s="12">
        <v>4000</v>
      </c>
      <c r="H10" s="12">
        <v>2000</v>
      </c>
      <c r="I10" s="13">
        <f t="shared" si="0"/>
        <v>22000</v>
      </c>
      <c r="J10" s="3"/>
    </row>
    <row r="11" spans="1:12">
      <c r="A11" s="3"/>
      <c r="B11" s="11">
        <v>9</v>
      </c>
      <c r="C11" s="14" t="s">
        <v>39</v>
      </c>
      <c r="D11" s="11" t="s">
        <v>40</v>
      </c>
      <c r="E11" s="14" t="s">
        <v>22</v>
      </c>
      <c r="F11" s="12">
        <v>12000</v>
      </c>
      <c r="G11" s="12">
        <v>2000</v>
      </c>
      <c r="H11" s="12">
        <v>1000</v>
      </c>
      <c r="I11" s="13">
        <f t="shared" si="0"/>
        <v>13000</v>
      </c>
      <c r="J11" s="3"/>
    </row>
    <row r="12" spans="1:12">
      <c r="A12" s="3"/>
      <c r="B12" s="11">
        <v>10</v>
      </c>
      <c r="C12" s="14" t="s">
        <v>41</v>
      </c>
      <c r="D12" s="11" t="s">
        <v>42</v>
      </c>
      <c r="E12" s="14" t="s">
        <v>43</v>
      </c>
      <c r="F12" s="12">
        <v>18000</v>
      </c>
      <c r="G12" s="12">
        <v>2000</v>
      </c>
      <c r="H12" s="12">
        <v>1000</v>
      </c>
      <c r="I12" s="13">
        <f t="shared" si="0"/>
        <v>19000</v>
      </c>
      <c r="J12" s="3"/>
    </row>
    <row r="13" spans="1:12">
      <c r="A13" s="3"/>
      <c r="B13" s="11">
        <v>11</v>
      </c>
      <c r="C13" s="14" t="s">
        <v>44</v>
      </c>
      <c r="D13" s="11" t="s">
        <v>45</v>
      </c>
      <c r="E13" s="14" t="s">
        <v>46</v>
      </c>
      <c r="F13" s="12">
        <v>45000</v>
      </c>
      <c r="G13" s="12">
        <v>12000</v>
      </c>
      <c r="H13" s="12">
        <v>5200</v>
      </c>
      <c r="I13" s="13">
        <f t="shared" si="0"/>
        <v>51800</v>
      </c>
      <c r="J13" s="3"/>
    </row>
    <row r="14" spans="1:12">
      <c r="A14" s="3"/>
      <c r="B14" s="11">
        <v>12</v>
      </c>
      <c r="C14" s="14" t="s">
        <v>47</v>
      </c>
      <c r="D14" s="11" t="s">
        <v>48</v>
      </c>
      <c r="E14" s="14" t="s">
        <v>49</v>
      </c>
      <c r="F14" s="12">
        <v>8000</v>
      </c>
      <c r="G14" s="12">
        <v>500</v>
      </c>
      <c r="H14" s="12">
        <v>0</v>
      </c>
      <c r="I14" s="13">
        <f t="shared" si="0"/>
        <v>8500</v>
      </c>
      <c r="J14" s="3"/>
    </row>
    <row r="15" spans="1:12">
      <c r="A15" s="3"/>
      <c r="B15" s="11">
        <v>13</v>
      </c>
      <c r="C15" s="14" t="s">
        <v>50</v>
      </c>
      <c r="D15" s="11" t="s">
        <v>51</v>
      </c>
      <c r="E15" s="14" t="s">
        <v>52</v>
      </c>
      <c r="F15" s="12">
        <v>8000</v>
      </c>
      <c r="G15" s="12">
        <v>500</v>
      </c>
      <c r="H15" s="12">
        <v>0</v>
      </c>
      <c r="I15" s="13">
        <f t="shared" si="0"/>
        <v>8500</v>
      </c>
      <c r="J15" s="3"/>
    </row>
    <row r="16" spans="1:12">
      <c r="A16" s="3"/>
      <c r="B16" s="11">
        <v>14</v>
      </c>
      <c r="C16" s="14" t="s">
        <v>53</v>
      </c>
      <c r="D16" s="11" t="s">
        <v>54</v>
      </c>
      <c r="E16" s="14" t="s">
        <v>22</v>
      </c>
      <c r="F16" s="12">
        <v>12000</v>
      </c>
      <c r="G16" s="12">
        <v>2000</v>
      </c>
      <c r="H16" s="12">
        <v>1000</v>
      </c>
      <c r="I16" s="13">
        <f t="shared" si="0"/>
        <v>13000</v>
      </c>
      <c r="J16" s="3"/>
    </row>
    <row r="17" spans="1:10">
      <c r="A17" s="3"/>
      <c r="B17" s="11">
        <v>15</v>
      </c>
      <c r="C17" s="14" t="s">
        <v>55</v>
      </c>
      <c r="D17" s="11" t="s">
        <v>56</v>
      </c>
      <c r="E17" s="14" t="s">
        <v>25</v>
      </c>
      <c r="F17" s="12">
        <v>23000</v>
      </c>
      <c r="G17" s="12">
        <v>2500</v>
      </c>
      <c r="H17" s="12">
        <v>1200</v>
      </c>
      <c r="I17" s="13">
        <f t="shared" si="0"/>
        <v>24300</v>
      </c>
      <c r="J17" s="3"/>
    </row>
    <row r="18" spans="1:10">
      <c r="A18" s="3"/>
      <c r="B18" s="11">
        <v>16</v>
      </c>
      <c r="C18" s="14" t="s">
        <v>57</v>
      </c>
      <c r="D18" s="11" t="s">
        <v>58</v>
      </c>
      <c r="E18" s="14" t="s">
        <v>19</v>
      </c>
      <c r="F18" s="12">
        <v>16000</v>
      </c>
      <c r="G18" s="12">
        <v>3000</v>
      </c>
      <c r="H18" s="12">
        <v>1000</v>
      </c>
      <c r="I18" s="13">
        <f t="shared" si="0"/>
        <v>18000</v>
      </c>
      <c r="J18" s="3"/>
    </row>
    <row r="19" spans="1:10">
      <c r="A19" s="3"/>
      <c r="B19" s="11">
        <v>17</v>
      </c>
      <c r="C19" s="14" t="s">
        <v>59</v>
      </c>
      <c r="D19" s="11" t="s">
        <v>60</v>
      </c>
      <c r="E19" s="14" t="s">
        <v>22</v>
      </c>
      <c r="F19" s="12">
        <v>12000</v>
      </c>
      <c r="G19" s="12">
        <v>2000</v>
      </c>
      <c r="H19" s="12">
        <v>1000</v>
      </c>
      <c r="I19" s="13">
        <f t="shared" si="0"/>
        <v>13000</v>
      </c>
      <c r="J19" s="3"/>
    </row>
    <row r="20" spans="1:10">
      <c r="A20" s="3"/>
      <c r="B20" s="11">
        <v>18</v>
      </c>
      <c r="C20" s="14" t="s">
        <v>61</v>
      </c>
      <c r="D20" s="11" t="s">
        <v>62</v>
      </c>
      <c r="E20" s="14"/>
      <c r="F20" s="12">
        <v>0</v>
      </c>
      <c r="G20" s="12">
        <v>0</v>
      </c>
      <c r="H20" s="12">
        <v>0</v>
      </c>
      <c r="I20" s="13">
        <f t="shared" si="0"/>
        <v>0</v>
      </c>
      <c r="J20" s="3"/>
    </row>
    <row r="21" spans="1:10">
      <c r="A21" s="3"/>
      <c r="B21" s="11">
        <v>19</v>
      </c>
      <c r="C21" s="14" t="s">
        <v>63</v>
      </c>
      <c r="D21" s="11" t="s">
        <v>64</v>
      </c>
      <c r="E21" s="14"/>
      <c r="F21" s="12">
        <v>0</v>
      </c>
      <c r="G21" s="12">
        <v>0</v>
      </c>
      <c r="H21" s="12">
        <v>0</v>
      </c>
      <c r="I21" s="13">
        <f t="shared" si="0"/>
        <v>0</v>
      </c>
      <c r="J21" s="3"/>
    </row>
    <row r="22" spans="1:10">
      <c r="A22" s="3"/>
      <c r="B22" s="11">
        <v>20</v>
      </c>
      <c r="C22" s="14" t="s">
        <v>65</v>
      </c>
      <c r="D22" s="11" t="s">
        <v>66</v>
      </c>
      <c r="E22" s="14"/>
      <c r="F22" s="12">
        <v>0</v>
      </c>
      <c r="G22" s="12">
        <v>0</v>
      </c>
      <c r="H22" s="12">
        <v>0</v>
      </c>
      <c r="I22" s="13">
        <f t="shared" si="0"/>
        <v>0</v>
      </c>
      <c r="J22" s="3"/>
    </row>
    <row r="23" spans="1:10">
      <c r="A23" s="3"/>
      <c r="B23" s="11">
        <v>21</v>
      </c>
      <c r="C23" s="14" t="s">
        <v>67</v>
      </c>
      <c r="D23" s="11" t="s">
        <v>68</v>
      </c>
      <c r="E23" s="14"/>
      <c r="F23" s="12">
        <v>0</v>
      </c>
      <c r="G23" s="12">
        <v>0</v>
      </c>
      <c r="H23" s="12">
        <v>0</v>
      </c>
      <c r="I23" s="13">
        <f t="shared" si="0"/>
        <v>0</v>
      </c>
      <c r="J23" s="3"/>
    </row>
    <row r="24" spans="1:10">
      <c r="A24" s="3"/>
      <c r="B24" s="11">
        <v>22</v>
      </c>
      <c r="C24" s="14" t="s">
        <v>69</v>
      </c>
      <c r="D24" s="11" t="s">
        <v>70</v>
      </c>
      <c r="E24" s="14"/>
      <c r="F24" s="12">
        <v>0</v>
      </c>
      <c r="G24" s="12">
        <v>0</v>
      </c>
      <c r="H24" s="12">
        <v>0</v>
      </c>
      <c r="I24" s="13">
        <f t="shared" si="0"/>
        <v>0</v>
      </c>
      <c r="J24" s="3"/>
    </row>
    <row r="25" spans="1:10">
      <c r="A25" s="3"/>
      <c r="B25" s="11">
        <v>23</v>
      </c>
      <c r="C25" s="14" t="s">
        <v>71</v>
      </c>
      <c r="D25" s="11" t="s">
        <v>72</v>
      </c>
      <c r="E25" s="14"/>
      <c r="F25" s="12">
        <v>0</v>
      </c>
      <c r="G25" s="12">
        <v>0</v>
      </c>
      <c r="H25" s="12">
        <v>0</v>
      </c>
      <c r="I25" s="13">
        <f t="shared" si="0"/>
        <v>0</v>
      </c>
      <c r="J25" s="3"/>
    </row>
    <row r="26" spans="1:10">
      <c r="A26" s="3"/>
      <c r="B26" s="11">
        <v>24</v>
      </c>
      <c r="C26" s="14" t="s">
        <v>73</v>
      </c>
      <c r="D26" s="11" t="s">
        <v>74</v>
      </c>
      <c r="E26" s="14"/>
      <c r="F26" s="12">
        <v>0</v>
      </c>
      <c r="G26" s="12">
        <v>0</v>
      </c>
      <c r="H26" s="12">
        <v>0</v>
      </c>
      <c r="I26" s="13">
        <f t="shared" si="0"/>
        <v>0</v>
      </c>
      <c r="J26" s="3"/>
    </row>
    <row r="27" spans="1:10">
      <c r="A27" s="3"/>
      <c r="B27" s="11">
        <v>25</v>
      </c>
      <c r="C27" s="14" t="s">
        <v>75</v>
      </c>
      <c r="D27" s="11" t="s">
        <v>76</v>
      </c>
      <c r="E27" s="14"/>
      <c r="F27" s="12">
        <v>0</v>
      </c>
      <c r="G27" s="12">
        <v>0</v>
      </c>
      <c r="H27" s="12">
        <v>0</v>
      </c>
      <c r="I27" s="13">
        <f t="shared" si="0"/>
        <v>0</v>
      </c>
      <c r="J27" s="3"/>
    </row>
    <row r="28" spans="1:10">
      <c r="A28" s="3"/>
      <c r="B28" s="11">
        <v>26</v>
      </c>
      <c r="C28" s="14" t="s">
        <v>77</v>
      </c>
      <c r="D28" s="11" t="s">
        <v>78</v>
      </c>
      <c r="E28" s="14"/>
      <c r="F28" s="12">
        <v>0</v>
      </c>
      <c r="G28" s="12">
        <v>0</v>
      </c>
      <c r="H28" s="12">
        <v>0</v>
      </c>
      <c r="I28" s="13">
        <f t="shared" si="0"/>
        <v>0</v>
      </c>
      <c r="J28" s="3"/>
    </row>
    <row r="29" spans="1:10">
      <c r="A29" s="3"/>
      <c r="B29" s="11"/>
      <c r="C29" s="14"/>
      <c r="D29" s="10" t="s">
        <v>79</v>
      </c>
      <c r="E29" s="10"/>
      <c r="F29" s="13">
        <f>SUM(F3:F27)</f>
        <v>301500</v>
      </c>
      <c r="G29" s="13">
        <f t="shared" ref="G29:I29" si="1">SUM(G3:G27)</f>
        <v>53700</v>
      </c>
      <c r="H29" s="13">
        <f t="shared" si="1"/>
        <v>22200</v>
      </c>
      <c r="I29" s="13">
        <f t="shared" si="1"/>
        <v>333000</v>
      </c>
      <c r="J29" s="3"/>
    </row>
    <row r="30" spans="1:10">
      <c r="A30" s="3"/>
      <c r="B30" s="15"/>
      <c r="C30" s="3"/>
      <c r="D30" s="3"/>
      <c r="E30" s="3"/>
      <c r="F30" s="3"/>
      <c r="G30" s="3"/>
      <c r="H30" s="3"/>
      <c r="I30" s="3"/>
      <c r="J30" s="3"/>
    </row>
  </sheetData>
  <mergeCells count="2">
    <mergeCell ref="B1:E1"/>
    <mergeCell ref="D29:E29"/>
  </mergeCells>
  <dataValidations count="2">
    <dataValidation type="list" allowBlank="1" showInputMessage="1" showErrorMessage="1" sqref="F1">
      <formula1>"January, February, March, April, May, June, July, August, September, October, November, December"</formula1>
    </dataValidation>
    <dataValidation type="list" allowBlank="1" showInputMessage="1" showErrorMessage="1" sqref="G1">
      <formula1>"2020,2021,2022,2023,2024,2025,2026,2027,2028,2029,2030"</formula1>
    </dataValidation>
  </dataValidations>
  <pageMargins left="0.7" right="0.7" top="0.75" bottom="0.75" header="0.3" footer="0.3"/>
  <pageSetup paperSize="1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:L30"/>
  <sheetViews>
    <sheetView workbookViewId="0">
      <selection activeCell="B3" sqref="B3:I28"/>
    </sheetView>
  </sheetViews>
  <sheetFormatPr defaultColWidth="9" defaultRowHeight="13.5"/>
  <cols>
    <col min="1" max="1" width="3" style="1" customWidth="1"/>
    <col min="2" max="2" width="5.85833333333333" style="2" customWidth="1"/>
    <col min="3" max="3" width="14.7083333333333" style="1" customWidth="1"/>
    <col min="4" max="5" width="13.5666666666667" style="1" customWidth="1"/>
    <col min="6" max="6" width="12.1416666666667" style="1" customWidth="1"/>
    <col min="7" max="7" width="11.1416666666667" style="1" customWidth="1"/>
    <col min="8" max="8" width="11" style="1" customWidth="1"/>
    <col min="9" max="9" width="10.5666666666667" style="1" customWidth="1"/>
    <col min="10" max="10" width="3" style="1" customWidth="1"/>
    <col min="11" max="11" width="9.14166666666667" style="1" customWidth="1"/>
    <col min="12" max="16384" width="9.14166666666667" style="1"/>
  </cols>
  <sheetData>
    <row r="1" ht="14.25" spans="1:12">
      <c r="A1" s="3"/>
      <c r="B1" s="16" t="s">
        <v>6</v>
      </c>
      <c r="C1" s="16"/>
      <c r="D1" s="16"/>
      <c r="E1" s="16"/>
      <c r="F1" s="17" t="s">
        <v>93</v>
      </c>
      <c r="G1" s="17">
        <v>2021</v>
      </c>
      <c r="H1" s="14"/>
      <c r="I1" s="14"/>
      <c r="J1" s="3"/>
      <c r="L1" s="9"/>
    </row>
    <row r="2" spans="1:12">
      <c r="A2" s="3"/>
      <c r="B2" s="10" t="s">
        <v>9</v>
      </c>
      <c r="C2" s="10" t="s">
        <v>10</v>
      </c>
      <c r="D2" s="10" t="s">
        <v>11</v>
      </c>
      <c r="E2" s="10" t="s">
        <v>12</v>
      </c>
      <c r="F2" s="10" t="s">
        <v>13</v>
      </c>
      <c r="G2" s="10" t="s">
        <v>14</v>
      </c>
      <c r="H2" s="10" t="s">
        <v>15</v>
      </c>
      <c r="I2" s="10" t="s">
        <v>16</v>
      </c>
      <c r="J2" s="3"/>
    </row>
    <row r="3" spans="1:12">
      <c r="A3" s="3"/>
      <c r="B3" s="11">
        <v>1</v>
      </c>
      <c r="C3" s="14" t="s">
        <v>17</v>
      </c>
      <c r="D3" s="11" t="s">
        <v>18</v>
      </c>
      <c r="E3" s="14" t="s">
        <v>19</v>
      </c>
      <c r="F3" s="12">
        <v>15000</v>
      </c>
      <c r="G3" s="12">
        <v>3000</v>
      </c>
      <c r="H3" s="12">
        <v>1000</v>
      </c>
      <c r="I3" s="13">
        <f t="shared" ref="I3:I28" si="0">F3+G3-H3</f>
        <v>17000</v>
      </c>
      <c r="J3" s="3"/>
    </row>
    <row r="4" spans="1:12">
      <c r="A4" s="3"/>
      <c r="B4" s="11">
        <v>2</v>
      </c>
      <c r="C4" s="14" t="s">
        <v>20</v>
      </c>
      <c r="D4" s="11" t="s">
        <v>21</v>
      </c>
      <c r="E4" s="14" t="s">
        <v>22</v>
      </c>
      <c r="F4" s="12">
        <v>10000</v>
      </c>
      <c r="G4" s="12">
        <v>1200</v>
      </c>
      <c r="H4" s="12">
        <v>0</v>
      </c>
      <c r="I4" s="13">
        <f t="shared" si="0"/>
        <v>11200</v>
      </c>
      <c r="J4" s="3"/>
    </row>
    <row r="5" spans="1:12">
      <c r="A5" s="3"/>
      <c r="B5" s="11">
        <v>3</v>
      </c>
      <c r="C5" s="14" t="s">
        <v>23</v>
      </c>
      <c r="D5" s="11" t="s">
        <v>24</v>
      </c>
      <c r="E5" s="14" t="s">
        <v>25</v>
      </c>
      <c r="F5" s="12">
        <v>25000</v>
      </c>
      <c r="G5" s="12">
        <v>4000</v>
      </c>
      <c r="H5" s="12">
        <v>1500</v>
      </c>
      <c r="I5" s="13">
        <f t="shared" si="0"/>
        <v>27500</v>
      </c>
      <c r="J5" s="3"/>
    </row>
    <row r="6" spans="1:12">
      <c r="A6" s="3"/>
      <c r="B6" s="11">
        <v>4</v>
      </c>
      <c r="C6" s="14" t="s">
        <v>26</v>
      </c>
      <c r="D6" s="11" t="s">
        <v>27</v>
      </c>
      <c r="E6" s="14" t="s">
        <v>22</v>
      </c>
      <c r="F6" s="12">
        <v>12000</v>
      </c>
      <c r="G6" s="12">
        <v>2000</v>
      </c>
      <c r="H6" s="12">
        <v>1000</v>
      </c>
      <c r="I6" s="13">
        <f t="shared" si="0"/>
        <v>13000</v>
      </c>
      <c r="J6" s="3"/>
    </row>
    <row r="7" spans="1:12">
      <c r="A7" s="3"/>
      <c r="B7" s="11">
        <v>5</v>
      </c>
      <c r="C7" s="14" t="s">
        <v>28</v>
      </c>
      <c r="D7" s="11" t="s">
        <v>29</v>
      </c>
      <c r="E7" s="14" t="s">
        <v>30</v>
      </c>
      <c r="F7" s="12">
        <v>14500</v>
      </c>
      <c r="G7" s="12">
        <v>2000</v>
      </c>
      <c r="H7" s="12">
        <v>800</v>
      </c>
      <c r="I7" s="13">
        <f t="shared" si="0"/>
        <v>15700</v>
      </c>
      <c r="J7" s="3"/>
    </row>
    <row r="8" spans="1:12">
      <c r="A8" s="3"/>
      <c r="B8" s="11">
        <v>6</v>
      </c>
      <c r="C8" s="14" t="s">
        <v>31</v>
      </c>
      <c r="D8" s="11" t="s">
        <v>32</v>
      </c>
      <c r="E8" s="14" t="s">
        <v>19</v>
      </c>
      <c r="F8" s="12">
        <v>16000</v>
      </c>
      <c r="G8" s="12">
        <v>3000</v>
      </c>
      <c r="H8" s="12">
        <v>1000</v>
      </c>
      <c r="I8" s="13">
        <f t="shared" si="0"/>
        <v>18000</v>
      </c>
      <c r="J8" s="3"/>
    </row>
    <row r="9" spans="1:12">
      <c r="A9" s="3"/>
      <c r="B9" s="11">
        <v>7</v>
      </c>
      <c r="C9" s="14" t="s">
        <v>33</v>
      </c>
      <c r="D9" s="11" t="s">
        <v>34</v>
      </c>
      <c r="E9" s="14" t="s">
        <v>35</v>
      </c>
      <c r="F9" s="12">
        <v>35000</v>
      </c>
      <c r="G9" s="12">
        <v>8000</v>
      </c>
      <c r="H9" s="12">
        <v>3500</v>
      </c>
      <c r="I9" s="13">
        <f t="shared" si="0"/>
        <v>39500</v>
      </c>
      <c r="J9" s="3"/>
    </row>
    <row r="10" spans="1:12">
      <c r="A10" s="3"/>
      <c r="B10" s="11">
        <v>8</v>
      </c>
      <c r="C10" s="14" t="s">
        <v>36</v>
      </c>
      <c r="D10" s="11" t="s">
        <v>37</v>
      </c>
      <c r="E10" s="14" t="s">
        <v>38</v>
      </c>
      <c r="F10" s="12">
        <v>20000</v>
      </c>
      <c r="G10" s="12">
        <v>4000</v>
      </c>
      <c r="H10" s="12">
        <v>2000</v>
      </c>
      <c r="I10" s="13">
        <f t="shared" si="0"/>
        <v>22000</v>
      </c>
      <c r="J10" s="3"/>
    </row>
    <row r="11" spans="1:12">
      <c r="A11" s="3"/>
      <c r="B11" s="11">
        <v>9</v>
      </c>
      <c r="C11" s="14" t="s">
        <v>39</v>
      </c>
      <c r="D11" s="11" t="s">
        <v>40</v>
      </c>
      <c r="E11" s="14" t="s">
        <v>22</v>
      </c>
      <c r="F11" s="12">
        <v>12000</v>
      </c>
      <c r="G11" s="12">
        <v>2000</v>
      </c>
      <c r="H11" s="12">
        <v>1000</v>
      </c>
      <c r="I11" s="13">
        <f t="shared" si="0"/>
        <v>13000</v>
      </c>
      <c r="J11" s="3"/>
    </row>
    <row r="12" spans="1:12">
      <c r="A12" s="3"/>
      <c r="B12" s="11">
        <v>10</v>
      </c>
      <c r="C12" s="14" t="s">
        <v>41</v>
      </c>
      <c r="D12" s="11" t="s">
        <v>42</v>
      </c>
      <c r="E12" s="14" t="s">
        <v>43</v>
      </c>
      <c r="F12" s="12">
        <v>18000</v>
      </c>
      <c r="G12" s="12">
        <v>2000</v>
      </c>
      <c r="H12" s="12">
        <v>1000</v>
      </c>
      <c r="I12" s="13">
        <f t="shared" si="0"/>
        <v>19000</v>
      </c>
      <c r="J12" s="3"/>
    </row>
    <row r="13" spans="1:12">
      <c r="A13" s="3"/>
      <c r="B13" s="11">
        <v>11</v>
      </c>
      <c r="C13" s="14" t="s">
        <v>44</v>
      </c>
      <c r="D13" s="11" t="s">
        <v>45</v>
      </c>
      <c r="E13" s="14" t="s">
        <v>46</v>
      </c>
      <c r="F13" s="12">
        <v>45000</v>
      </c>
      <c r="G13" s="12">
        <v>12000</v>
      </c>
      <c r="H13" s="12">
        <v>5200</v>
      </c>
      <c r="I13" s="13">
        <f t="shared" si="0"/>
        <v>51800</v>
      </c>
      <c r="J13" s="3"/>
    </row>
    <row r="14" spans="1:12">
      <c r="A14" s="3"/>
      <c r="B14" s="11">
        <v>12</v>
      </c>
      <c r="C14" s="14" t="s">
        <v>47</v>
      </c>
      <c r="D14" s="11" t="s">
        <v>48</v>
      </c>
      <c r="E14" s="14" t="s">
        <v>49</v>
      </c>
      <c r="F14" s="12">
        <v>8000</v>
      </c>
      <c r="G14" s="12">
        <v>500</v>
      </c>
      <c r="H14" s="12">
        <v>0</v>
      </c>
      <c r="I14" s="13">
        <f t="shared" si="0"/>
        <v>8500</v>
      </c>
      <c r="J14" s="3"/>
    </row>
    <row r="15" spans="1:12">
      <c r="A15" s="3"/>
      <c r="B15" s="11">
        <v>13</v>
      </c>
      <c r="C15" s="14" t="s">
        <v>50</v>
      </c>
      <c r="D15" s="11" t="s">
        <v>51</v>
      </c>
      <c r="E15" s="14" t="s">
        <v>52</v>
      </c>
      <c r="F15" s="12">
        <v>8000</v>
      </c>
      <c r="G15" s="12">
        <v>500</v>
      </c>
      <c r="H15" s="12">
        <v>0</v>
      </c>
      <c r="I15" s="13">
        <f t="shared" si="0"/>
        <v>8500</v>
      </c>
      <c r="J15" s="3"/>
    </row>
    <row r="16" spans="1:12">
      <c r="A16" s="3"/>
      <c r="B16" s="11">
        <v>14</v>
      </c>
      <c r="C16" s="14" t="s">
        <v>53</v>
      </c>
      <c r="D16" s="11" t="s">
        <v>54</v>
      </c>
      <c r="E16" s="14" t="s">
        <v>22</v>
      </c>
      <c r="F16" s="12">
        <v>12000</v>
      </c>
      <c r="G16" s="12">
        <v>2000</v>
      </c>
      <c r="H16" s="12">
        <v>1000</v>
      </c>
      <c r="I16" s="13">
        <f t="shared" si="0"/>
        <v>13000</v>
      </c>
      <c r="J16" s="3"/>
    </row>
    <row r="17" spans="1:10">
      <c r="A17" s="3"/>
      <c r="B17" s="11">
        <v>15</v>
      </c>
      <c r="C17" s="14" t="s">
        <v>55</v>
      </c>
      <c r="D17" s="11" t="s">
        <v>56</v>
      </c>
      <c r="E17" s="14" t="s">
        <v>25</v>
      </c>
      <c r="F17" s="12">
        <v>23000</v>
      </c>
      <c r="G17" s="12">
        <v>2500</v>
      </c>
      <c r="H17" s="12">
        <v>1200</v>
      </c>
      <c r="I17" s="13">
        <f t="shared" si="0"/>
        <v>24300</v>
      </c>
      <c r="J17" s="3"/>
    </row>
    <row r="18" spans="1:10">
      <c r="A18" s="3"/>
      <c r="B18" s="11">
        <v>16</v>
      </c>
      <c r="C18" s="14" t="s">
        <v>57</v>
      </c>
      <c r="D18" s="11" t="s">
        <v>58</v>
      </c>
      <c r="E18" s="14" t="s">
        <v>19</v>
      </c>
      <c r="F18" s="12">
        <v>16000</v>
      </c>
      <c r="G18" s="12">
        <v>3000</v>
      </c>
      <c r="H18" s="12">
        <v>1000</v>
      </c>
      <c r="I18" s="13">
        <f t="shared" si="0"/>
        <v>18000</v>
      </c>
      <c r="J18" s="3"/>
    </row>
    <row r="19" spans="1:10">
      <c r="A19" s="3"/>
      <c r="B19" s="11">
        <v>17</v>
      </c>
      <c r="C19" s="14" t="s">
        <v>59</v>
      </c>
      <c r="D19" s="11" t="s">
        <v>60</v>
      </c>
      <c r="E19" s="14" t="s">
        <v>22</v>
      </c>
      <c r="F19" s="12">
        <v>12000</v>
      </c>
      <c r="G19" s="12">
        <v>2000</v>
      </c>
      <c r="H19" s="12">
        <v>1000</v>
      </c>
      <c r="I19" s="13">
        <f t="shared" si="0"/>
        <v>13000</v>
      </c>
      <c r="J19" s="3"/>
    </row>
    <row r="20" spans="1:10">
      <c r="A20" s="3"/>
      <c r="B20" s="11">
        <v>18</v>
      </c>
      <c r="C20" s="14" t="s">
        <v>61</v>
      </c>
      <c r="D20" s="11" t="s">
        <v>62</v>
      </c>
      <c r="E20" s="14" t="s">
        <v>19</v>
      </c>
      <c r="F20" s="12">
        <v>16000</v>
      </c>
      <c r="G20" s="12">
        <v>3000</v>
      </c>
      <c r="H20" s="12">
        <v>1000</v>
      </c>
      <c r="I20" s="13">
        <f t="shared" si="0"/>
        <v>18000</v>
      </c>
      <c r="J20" s="3"/>
    </row>
    <row r="21" spans="1:10">
      <c r="A21" s="3"/>
      <c r="B21" s="11">
        <v>19</v>
      </c>
      <c r="C21" s="14" t="s">
        <v>63</v>
      </c>
      <c r="D21" s="11" t="s">
        <v>64</v>
      </c>
      <c r="E21" s="14" t="s">
        <v>19</v>
      </c>
      <c r="F21" s="12">
        <v>17000</v>
      </c>
      <c r="G21" s="12">
        <v>3000</v>
      </c>
      <c r="H21" s="12">
        <v>1000</v>
      </c>
      <c r="I21" s="13">
        <f t="shared" si="0"/>
        <v>19000</v>
      </c>
      <c r="J21" s="3"/>
    </row>
    <row r="22" spans="1:10">
      <c r="A22" s="3"/>
      <c r="B22" s="11">
        <v>20</v>
      </c>
      <c r="C22" s="14" t="s">
        <v>65</v>
      </c>
      <c r="D22" s="11" t="s">
        <v>66</v>
      </c>
      <c r="E22" s="14" t="s">
        <v>25</v>
      </c>
      <c r="F22" s="12">
        <v>28000</v>
      </c>
      <c r="G22" s="12">
        <v>4500</v>
      </c>
      <c r="H22" s="12">
        <v>1500</v>
      </c>
      <c r="I22" s="13">
        <f t="shared" si="0"/>
        <v>31000</v>
      </c>
      <c r="J22" s="3"/>
    </row>
    <row r="23" spans="1:10">
      <c r="A23" s="3"/>
      <c r="B23" s="11">
        <v>21</v>
      </c>
      <c r="C23" s="14" t="s">
        <v>67</v>
      </c>
      <c r="D23" s="11" t="s">
        <v>68</v>
      </c>
      <c r="E23" s="14"/>
      <c r="F23" s="12">
        <v>0</v>
      </c>
      <c r="G23" s="12">
        <v>0</v>
      </c>
      <c r="H23" s="12">
        <v>0</v>
      </c>
      <c r="I23" s="13">
        <f t="shared" si="0"/>
        <v>0</v>
      </c>
      <c r="J23" s="3"/>
    </row>
    <row r="24" spans="1:10">
      <c r="A24" s="3"/>
      <c r="B24" s="11">
        <v>22</v>
      </c>
      <c r="C24" s="14" t="s">
        <v>69</v>
      </c>
      <c r="D24" s="11" t="s">
        <v>70</v>
      </c>
      <c r="E24" s="14"/>
      <c r="F24" s="12">
        <v>0</v>
      </c>
      <c r="G24" s="12">
        <v>0</v>
      </c>
      <c r="H24" s="12">
        <v>0</v>
      </c>
      <c r="I24" s="13">
        <f t="shared" si="0"/>
        <v>0</v>
      </c>
      <c r="J24" s="3"/>
    </row>
    <row r="25" spans="1:10">
      <c r="A25" s="3"/>
      <c r="B25" s="11">
        <v>23</v>
      </c>
      <c r="C25" s="14" t="s">
        <v>71</v>
      </c>
      <c r="D25" s="11" t="s">
        <v>72</v>
      </c>
      <c r="E25" s="14"/>
      <c r="F25" s="12">
        <v>0</v>
      </c>
      <c r="G25" s="12">
        <v>0</v>
      </c>
      <c r="H25" s="12">
        <v>0</v>
      </c>
      <c r="I25" s="13">
        <f t="shared" si="0"/>
        <v>0</v>
      </c>
      <c r="J25" s="3"/>
    </row>
    <row r="26" spans="1:10">
      <c r="A26" s="3"/>
      <c r="B26" s="11">
        <v>24</v>
      </c>
      <c r="C26" s="14" t="s">
        <v>73</v>
      </c>
      <c r="D26" s="11" t="s">
        <v>74</v>
      </c>
      <c r="E26" s="14"/>
      <c r="F26" s="12">
        <v>0</v>
      </c>
      <c r="G26" s="12">
        <v>0</v>
      </c>
      <c r="H26" s="12">
        <v>0</v>
      </c>
      <c r="I26" s="13">
        <f t="shared" si="0"/>
        <v>0</v>
      </c>
      <c r="J26" s="3"/>
    </row>
    <row r="27" spans="1:10">
      <c r="A27" s="3"/>
      <c r="B27" s="11">
        <v>25</v>
      </c>
      <c r="C27" s="14" t="s">
        <v>75</v>
      </c>
      <c r="D27" s="11" t="s">
        <v>76</v>
      </c>
      <c r="E27" s="14"/>
      <c r="F27" s="12">
        <v>0</v>
      </c>
      <c r="G27" s="12">
        <v>0</v>
      </c>
      <c r="H27" s="12">
        <v>0</v>
      </c>
      <c r="I27" s="13">
        <f t="shared" si="0"/>
        <v>0</v>
      </c>
      <c r="J27" s="3"/>
    </row>
    <row r="28" spans="1:10">
      <c r="A28" s="3"/>
      <c r="B28" s="11">
        <v>26</v>
      </c>
      <c r="C28" s="14" t="s">
        <v>77</v>
      </c>
      <c r="D28" s="11" t="s">
        <v>78</v>
      </c>
      <c r="E28" s="14"/>
      <c r="F28" s="12">
        <v>0</v>
      </c>
      <c r="G28" s="12">
        <v>0</v>
      </c>
      <c r="H28" s="12">
        <v>0</v>
      </c>
      <c r="I28" s="13">
        <f t="shared" si="0"/>
        <v>0</v>
      </c>
      <c r="J28" s="3"/>
    </row>
    <row r="29" spans="1:10">
      <c r="A29" s="3"/>
      <c r="B29" s="11"/>
      <c r="C29" s="14"/>
      <c r="D29" s="10" t="s">
        <v>79</v>
      </c>
      <c r="E29" s="10"/>
      <c r="F29" s="13">
        <f>SUM(F3:F27)</f>
        <v>362500</v>
      </c>
      <c r="G29" s="13">
        <f t="shared" ref="G29:I29" si="1">SUM(G3:G27)</f>
        <v>64200</v>
      </c>
      <c r="H29" s="13">
        <f t="shared" si="1"/>
        <v>25700</v>
      </c>
      <c r="I29" s="13">
        <f t="shared" si="1"/>
        <v>401000</v>
      </c>
      <c r="J29" s="3"/>
    </row>
    <row r="30" spans="1:10">
      <c r="A30" s="3"/>
      <c r="B30" s="15"/>
      <c r="C30" s="3"/>
      <c r="D30" s="3"/>
      <c r="E30" s="3"/>
      <c r="F30" s="3"/>
      <c r="G30" s="3"/>
      <c r="H30" s="3"/>
      <c r="I30" s="3"/>
      <c r="J30" s="3"/>
    </row>
  </sheetData>
  <mergeCells count="2">
    <mergeCell ref="B1:E1"/>
    <mergeCell ref="D29:E29"/>
  </mergeCells>
  <dataValidations count="2">
    <dataValidation type="list" allowBlank="1" showInputMessage="1" showErrorMessage="1" sqref="F1">
      <formula1>"January, February, March, April, May, June, July, August, September, October, November, December"</formula1>
    </dataValidation>
    <dataValidation type="list" allowBlank="1" showInputMessage="1" showErrorMessage="1" sqref="G1">
      <formula1>"2020,2021,2022,2023,2024,2025,2026,2027,2028,2029,2030"</formula1>
    </dataValidation>
  </dataValidations>
  <pageMargins left="0.7" right="0.7" top="0.75" bottom="0.75" header="0.3" footer="0.3"/>
  <pageSetup paperSize="1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:L30"/>
  <sheetViews>
    <sheetView workbookViewId="0">
      <selection activeCell="B3" sqref="B3:I28"/>
    </sheetView>
  </sheetViews>
  <sheetFormatPr defaultColWidth="9" defaultRowHeight="13.5"/>
  <cols>
    <col min="1" max="1" width="3" style="1" customWidth="1"/>
    <col min="2" max="2" width="5.85833333333333" style="2" customWidth="1"/>
    <col min="3" max="3" width="14.7083333333333" style="1" customWidth="1"/>
    <col min="4" max="5" width="13.5666666666667" style="1" customWidth="1"/>
    <col min="6" max="6" width="12.1416666666667" style="1" customWidth="1"/>
    <col min="7" max="7" width="11.1416666666667" style="1" customWidth="1"/>
    <col min="8" max="8" width="11" style="1" customWidth="1"/>
    <col min="9" max="9" width="10.5666666666667" style="1" customWidth="1"/>
    <col min="10" max="10" width="3" style="1" customWidth="1"/>
    <col min="11" max="11" width="9.14166666666667" style="1" customWidth="1"/>
    <col min="12" max="16384" width="9.14166666666667" style="1"/>
  </cols>
  <sheetData>
    <row r="1" ht="14.25" spans="1:12">
      <c r="A1" s="3"/>
      <c r="B1" s="16" t="s">
        <v>6</v>
      </c>
      <c r="C1" s="16"/>
      <c r="D1" s="16"/>
      <c r="E1" s="16"/>
      <c r="F1" s="17" t="s">
        <v>94</v>
      </c>
      <c r="G1" s="17">
        <v>2021</v>
      </c>
      <c r="H1" s="14"/>
      <c r="I1" s="14"/>
      <c r="J1" s="3"/>
      <c r="L1" s="9"/>
    </row>
    <row r="2" spans="1:12">
      <c r="A2" s="3"/>
      <c r="B2" s="10" t="s">
        <v>9</v>
      </c>
      <c r="C2" s="10" t="s">
        <v>10</v>
      </c>
      <c r="D2" s="10" t="s">
        <v>11</v>
      </c>
      <c r="E2" s="10" t="s">
        <v>12</v>
      </c>
      <c r="F2" s="10" t="s">
        <v>13</v>
      </c>
      <c r="G2" s="10" t="s">
        <v>14</v>
      </c>
      <c r="H2" s="10" t="s">
        <v>15</v>
      </c>
      <c r="I2" s="10" t="s">
        <v>16</v>
      </c>
      <c r="J2" s="3"/>
    </row>
    <row r="3" spans="1:12">
      <c r="A3" s="3"/>
      <c r="B3" s="11"/>
      <c r="C3" s="14"/>
      <c r="D3" s="11"/>
      <c r="E3" s="14"/>
      <c r="F3" s="12"/>
      <c r="G3" s="12"/>
      <c r="H3" s="12"/>
      <c r="I3" s="13">
        <f t="shared" ref="I3:I28" si="0">F3+G3-H3</f>
        <v>0</v>
      </c>
      <c r="J3" s="3"/>
    </row>
    <row r="4" spans="1:12">
      <c r="A4" s="3"/>
      <c r="B4" s="11"/>
      <c r="C4" s="14"/>
      <c r="D4" s="11"/>
      <c r="E4" s="14"/>
      <c r="F4" s="12"/>
      <c r="G4" s="12"/>
      <c r="H4" s="12"/>
      <c r="I4" s="13">
        <f t="shared" si="0"/>
        <v>0</v>
      </c>
      <c r="J4" s="3"/>
    </row>
    <row r="5" spans="1:12">
      <c r="A5" s="3"/>
      <c r="B5" s="11"/>
      <c r="C5" s="14"/>
      <c r="D5" s="11"/>
      <c r="E5" s="14"/>
      <c r="F5" s="12"/>
      <c r="G5" s="12"/>
      <c r="H5" s="12"/>
      <c r="I5" s="13">
        <f t="shared" si="0"/>
        <v>0</v>
      </c>
      <c r="J5" s="3"/>
    </row>
    <row r="6" spans="1:12">
      <c r="A6" s="3"/>
      <c r="B6" s="11"/>
      <c r="C6" s="14"/>
      <c r="D6" s="11"/>
      <c r="E6" s="14"/>
      <c r="F6" s="12"/>
      <c r="G6" s="12"/>
      <c r="H6" s="12"/>
      <c r="I6" s="13">
        <f t="shared" si="0"/>
        <v>0</v>
      </c>
      <c r="J6" s="3"/>
    </row>
    <row r="7" spans="1:12">
      <c r="A7" s="3"/>
      <c r="B7" s="11"/>
      <c r="C7" s="14"/>
      <c r="D7" s="11"/>
      <c r="E7" s="14"/>
      <c r="F7" s="12"/>
      <c r="G7" s="12"/>
      <c r="H7" s="12"/>
      <c r="I7" s="13">
        <f t="shared" si="0"/>
        <v>0</v>
      </c>
      <c r="J7" s="3"/>
    </row>
    <row r="8" spans="1:12">
      <c r="A8" s="3"/>
      <c r="B8" s="11"/>
      <c r="C8" s="14"/>
      <c r="D8" s="11"/>
      <c r="E8" s="14"/>
      <c r="F8" s="12"/>
      <c r="G8" s="12"/>
      <c r="H8" s="12"/>
      <c r="I8" s="13">
        <f t="shared" si="0"/>
        <v>0</v>
      </c>
      <c r="J8" s="3"/>
    </row>
    <row r="9" spans="1:12">
      <c r="A9" s="3"/>
      <c r="B9" s="11"/>
      <c r="C9" s="14"/>
      <c r="D9" s="11"/>
      <c r="E9" s="14"/>
      <c r="F9" s="12"/>
      <c r="G9" s="12"/>
      <c r="H9" s="12"/>
      <c r="I9" s="13">
        <f t="shared" si="0"/>
        <v>0</v>
      </c>
      <c r="J9" s="3"/>
    </row>
    <row r="10" spans="1:12">
      <c r="A10" s="3"/>
      <c r="B10" s="11"/>
      <c r="C10" s="14"/>
      <c r="D10" s="11"/>
      <c r="E10" s="14"/>
      <c r="F10" s="12"/>
      <c r="G10" s="12"/>
      <c r="H10" s="12"/>
      <c r="I10" s="13">
        <f t="shared" si="0"/>
        <v>0</v>
      </c>
      <c r="J10" s="3"/>
    </row>
    <row r="11" spans="1:12">
      <c r="A11" s="3"/>
      <c r="B11" s="11"/>
      <c r="C11" s="14"/>
      <c r="D11" s="11"/>
      <c r="E11" s="14"/>
      <c r="F11" s="12"/>
      <c r="G11" s="12"/>
      <c r="H11" s="12"/>
      <c r="I11" s="13">
        <f t="shared" si="0"/>
        <v>0</v>
      </c>
      <c r="J11" s="3"/>
    </row>
    <row r="12" spans="1:12">
      <c r="A12" s="3"/>
      <c r="B12" s="11"/>
      <c r="C12" s="14"/>
      <c r="D12" s="11"/>
      <c r="E12" s="14"/>
      <c r="F12" s="12"/>
      <c r="G12" s="12"/>
      <c r="H12" s="12"/>
      <c r="I12" s="13">
        <f t="shared" si="0"/>
        <v>0</v>
      </c>
      <c r="J12" s="3"/>
    </row>
    <row r="13" spans="1:12">
      <c r="A13" s="3"/>
      <c r="B13" s="11"/>
      <c r="C13" s="14"/>
      <c r="D13" s="11"/>
      <c r="E13" s="14"/>
      <c r="F13" s="12"/>
      <c r="G13" s="12"/>
      <c r="H13" s="12"/>
      <c r="I13" s="13">
        <f t="shared" si="0"/>
        <v>0</v>
      </c>
      <c r="J13" s="3"/>
    </row>
    <row r="14" spans="1:12">
      <c r="A14" s="3"/>
      <c r="B14" s="11"/>
      <c r="C14" s="14"/>
      <c r="D14" s="11"/>
      <c r="E14" s="14"/>
      <c r="F14" s="12"/>
      <c r="G14" s="12"/>
      <c r="H14" s="12"/>
      <c r="I14" s="13">
        <f t="shared" si="0"/>
        <v>0</v>
      </c>
      <c r="J14" s="3"/>
    </row>
    <row r="15" spans="1:12">
      <c r="A15" s="3"/>
      <c r="B15" s="11"/>
      <c r="C15" s="14"/>
      <c r="D15" s="11"/>
      <c r="E15" s="14"/>
      <c r="F15" s="12"/>
      <c r="G15" s="12"/>
      <c r="H15" s="12"/>
      <c r="I15" s="13">
        <f t="shared" si="0"/>
        <v>0</v>
      </c>
      <c r="J15" s="3"/>
    </row>
    <row r="16" spans="1:12">
      <c r="A16" s="3"/>
      <c r="B16" s="11"/>
      <c r="C16" s="14"/>
      <c r="D16" s="11"/>
      <c r="E16" s="14"/>
      <c r="F16" s="12"/>
      <c r="G16" s="12"/>
      <c r="H16" s="12"/>
      <c r="I16" s="13">
        <f t="shared" si="0"/>
        <v>0</v>
      </c>
      <c r="J16" s="3"/>
    </row>
    <row r="17" spans="1:10">
      <c r="A17" s="3"/>
      <c r="B17" s="11"/>
      <c r="C17" s="14"/>
      <c r="D17" s="11"/>
      <c r="E17" s="14"/>
      <c r="F17" s="12"/>
      <c r="G17" s="12"/>
      <c r="H17" s="12"/>
      <c r="I17" s="13">
        <f t="shared" si="0"/>
        <v>0</v>
      </c>
      <c r="J17" s="3"/>
    </row>
    <row r="18" spans="1:10">
      <c r="A18" s="3"/>
      <c r="B18" s="11"/>
      <c r="C18" s="14"/>
      <c r="D18" s="11"/>
      <c r="E18" s="14"/>
      <c r="F18" s="12"/>
      <c r="G18" s="12"/>
      <c r="H18" s="12"/>
      <c r="I18" s="13">
        <f t="shared" si="0"/>
        <v>0</v>
      </c>
      <c r="J18" s="3"/>
    </row>
    <row r="19" spans="1:10">
      <c r="A19" s="3"/>
      <c r="B19" s="11"/>
      <c r="C19" s="14"/>
      <c r="D19" s="11"/>
      <c r="E19" s="14"/>
      <c r="F19" s="12"/>
      <c r="G19" s="12"/>
      <c r="H19" s="12"/>
      <c r="I19" s="13">
        <f t="shared" si="0"/>
        <v>0</v>
      </c>
      <c r="J19" s="3"/>
    </row>
    <row r="20" spans="1:10">
      <c r="A20" s="3"/>
      <c r="B20" s="11"/>
      <c r="C20" s="14"/>
      <c r="D20" s="11"/>
      <c r="E20" s="14"/>
      <c r="F20" s="12"/>
      <c r="G20" s="12"/>
      <c r="H20" s="12"/>
      <c r="I20" s="13">
        <f t="shared" si="0"/>
        <v>0</v>
      </c>
      <c r="J20" s="3"/>
    </row>
    <row r="21" spans="1:10">
      <c r="A21" s="3"/>
      <c r="B21" s="11"/>
      <c r="C21" s="14"/>
      <c r="D21" s="11"/>
      <c r="E21" s="14"/>
      <c r="F21" s="12"/>
      <c r="G21" s="12"/>
      <c r="H21" s="12"/>
      <c r="I21" s="13">
        <f t="shared" si="0"/>
        <v>0</v>
      </c>
      <c r="J21" s="3"/>
    </row>
    <row r="22" spans="1:10">
      <c r="A22" s="3"/>
      <c r="B22" s="11"/>
      <c r="C22" s="14"/>
      <c r="D22" s="11"/>
      <c r="E22" s="14"/>
      <c r="F22" s="12"/>
      <c r="G22" s="12"/>
      <c r="H22" s="12"/>
      <c r="I22" s="13">
        <f t="shared" si="0"/>
        <v>0</v>
      </c>
      <c r="J22" s="3"/>
    </row>
    <row r="23" spans="1:10">
      <c r="A23" s="3"/>
      <c r="B23" s="11"/>
      <c r="C23" s="14"/>
      <c r="D23" s="11"/>
      <c r="E23" s="14"/>
      <c r="F23" s="12"/>
      <c r="G23" s="12"/>
      <c r="H23" s="12"/>
      <c r="I23" s="13">
        <f t="shared" si="0"/>
        <v>0</v>
      </c>
      <c r="J23" s="3"/>
    </row>
    <row r="24" spans="1:10">
      <c r="A24" s="3"/>
      <c r="B24" s="11"/>
      <c r="C24" s="14"/>
      <c r="D24" s="11"/>
      <c r="E24" s="14"/>
      <c r="F24" s="12"/>
      <c r="G24" s="12"/>
      <c r="H24" s="12"/>
      <c r="I24" s="13">
        <f t="shared" si="0"/>
        <v>0</v>
      </c>
      <c r="J24" s="3"/>
    </row>
    <row r="25" spans="1:10">
      <c r="A25" s="3"/>
      <c r="B25" s="11"/>
      <c r="C25" s="14"/>
      <c r="D25" s="11"/>
      <c r="E25" s="14"/>
      <c r="F25" s="12"/>
      <c r="G25" s="12"/>
      <c r="H25" s="12"/>
      <c r="I25" s="13">
        <f t="shared" si="0"/>
        <v>0</v>
      </c>
      <c r="J25" s="3"/>
    </row>
    <row r="26" spans="1:10">
      <c r="A26" s="3"/>
      <c r="B26" s="11"/>
      <c r="C26" s="14"/>
      <c r="D26" s="11"/>
      <c r="E26" s="14"/>
      <c r="F26" s="12"/>
      <c r="G26" s="12"/>
      <c r="H26" s="12"/>
      <c r="I26" s="13">
        <f t="shared" si="0"/>
        <v>0</v>
      </c>
      <c r="J26" s="3"/>
    </row>
    <row r="27" spans="1:10">
      <c r="A27" s="3"/>
      <c r="B27" s="11"/>
      <c r="C27" s="14"/>
      <c r="D27" s="11"/>
      <c r="E27" s="14"/>
      <c r="F27" s="12"/>
      <c r="G27" s="12"/>
      <c r="H27" s="12"/>
      <c r="I27" s="13">
        <f t="shared" si="0"/>
        <v>0</v>
      </c>
      <c r="J27" s="3"/>
    </row>
    <row r="28" spans="1:10">
      <c r="A28" s="3"/>
      <c r="B28" s="11"/>
      <c r="C28" s="14"/>
      <c r="D28" s="11"/>
      <c r="E28" s="14"/>
      <c r="F28" s="12"/>
      <c r="G28" s="12"/>
      <c r="H28" s="12"/>
      <c r="I28" s="13">
        <f t="shared" si="0"/>
        <v>0</v>
      </c>
      <c r="J28" s="3"/>
    </row>
    <row r="29" spans="1:10">
      <c r="A29" s="3"/>
      <c r="B29" s="11"/>
      <c r="C29" s="14"/>
      <c r="D29" s="10" t="s">
        <v>79</v>
      </c>
      <c r="E29" s="10"/>
      <c r="F29" s="13">
        <f>SUM(F3:F27)</f>
        <v>0</v>
      </c>
      <c r="G29" s="13">
        <f t="shared" ref="G29:I29" si="1">SUM(G3:G27)</f>
        <v>0</v>
      </c>
      <c r="H29" s="13">
        <f t="shared" si="1"/>
        <v>0</v>
      </c>
      <c r="I29" s="13">
        <f t="shared" si="1"/>
        <v>0</v>
      </c>
      <c r="J29" s="3"/>
    </row>
    <row r="30" spans="1:10">
      <c r="A30" s="3"/>
      <c r="B30" s="15"/>
      <c r="C30" s="3"/>
      <c r="D30" s="3"/>
      <c r="E30" s="3"/>
      <c r="F30" s="3"/>
      <c r="G30" s="3"/>
      <c r="H30" s="3"/>
      <c r="I30" s="3"/>
      <c r="J30" s="3"/>
    </row>
  </sheetData>
  <mergeCells count="2">
    <mergeCell ref="B1:E1"/>
    <mergeCell ref="D29:E29"/>
  </mergeCells>
  <dataValidations count="2">
    <dataValidation type="list" allowBlank="1" showInputMessage="1" showErrorMessage="1" sqref="F1">
      <formula1>"January, February, March, April, May, June, July, August, September, October, November, December"</formula1>
    </dataValidation>
    <dataValidation type="list" allowBlank="1" showInputMessage="1" showErrorMessage="1" sqref="G1">
      <formula1>"2020,2021,2022,2023,2024,2025,2026,2027,2028,2029,2030"</formula1>
    </dataValidation>
  </dataValidations>
  <pageMargins left="0.7" right="0.7" top="0.75" bottom="0.75" header="0.3" footer="0.3"/>
  <pageSetup paperSize="1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:L30"/>
  <sheetViews>
    <sheetView topLeftCell="A16" workbookViewId="0">
      <selection activeCell="L1" sqref="L1"/>
    </sheetView>
  </sheetViews>
  <sheetFormatPr defaultColWidth="9" defaultRowHeight="13.5"/>
  <cols>
    <col min="1" max="1" width="3" style="1" customWidth="1"/>
    <col min="2" max="2" width="5.85833333333333" style="2" customWidth="1"/>
    <col min="3" max="3" width="14.7083333333333" style="1" customWidth="1"/>
    <col min="4" max="5" width="13.5666666666667" style="1" customWidth="1"/>
    <col min="6" max="6" width="12.1416666666667" style="1" customWidth="1"/>
    <col min="7" max="7" width="11.1416666666667" style="1" customWidth="1"/>
    <col min="8" max="8" width="11" style="1" customWidth="1"/>
    <col min="9" max="9" width="10.5666666666667" style="1" customWidth="1"/>
    <col min="10" max="10" width="3" style="1" customWidth="1"/>
    <col min="11" max="11" width="9.14166666666667" style="1" customWidth="1"/>
    <col min="12" max="16384" width="9.14166666666667" style="1"/>
  </cols>
  <sheetData>
    <row r="1" ht="14.25" spans="1:12">
      <c r="A1" s="3"/>
      <c r="B1" s="16" t="s">
        <v>6</v>
      </c>
      <c r="C1" s="16"/>
      <c r="D1" s="16"/>
      <c r="E1" s="16"/>
      <c r="F1" s="17" t="s">
        <v>95</v>
      </c>
      <c r="G1" s="17">
        <v>2021</v>
      </c>
      <c r="H1" s="14"/>
      <c r="I1" s="14"/>
      <c r="J1" s="3"/>
      <c r="L1" s="9"/>
    </row>
    <row r="2" spans="1:12">
      <c r="A2" s="3"/>
      <c r="B2" s="10" t="s">
        <v>9</v>
      </c>
      <c r="C2" s="10" t="s">
        <v>10</v>
      </c>
      <c r="D2" s="10" t="s">
        <v>11</v>
      </c>
      <c r="E2" s="10" t="s">
        <v>12</v>
      </c>
      <c r="F2" s="10" t="s">
        <v>13</v>
      </c>
      <c r="G2" s="10" t="s">
        <v>14</v>
      </c>
      <c r="H2" s="10" t="s">
        <v>15</v>
      </c>
      <c r="I2" s="10" t="s">
        <v>16</v>
      </c>
      <c r="J2" s="3"/>
    </row>
    <row r="3" spans="1:12">
      <c r="A3" s="3"/>
      <c r="B3" s="11"/>
      <c r="C3" s="14"/>
      <c r="D3" s="11"/>
      <c r="E3" s="14"/>
      <c r="F3" s="12"/>
      <c r="G3" s="12"/>
      <c r="H3" s="12"/>
      <c r="I3" s="13">
        <f t="shared" ref="I3:I28" si="0">F3+G3-H3</f>
        <v>0</v>
      </c>
      <c r="J3" s="3"/>
    </row>
    <row r="4" spans="1:12">
      <c r="A4" s="3"/>
      <c r="B4" s="11"/>
      <c r="C4" s="14"/>
      <c r="D4" s="11"/>
      <c r="E4" s="14"/>
      <c r="F4" s="12"/>
      <c r="G4" s="12"/>
      <c r="H4" s="12"/>
      <c r="I4" s="13">
        <f t="shared" si="0"/>
        <v>0</v>
      </c>
      <c r="J4" s="3"/>
    </row>
    <row r="5" spans="1:12">
      <c r="A5" s="3"/>
      <c r="B5" s="11"/>
      <c r="C5" s="14"/>
      <c r="D5" s="11"/>
      <c r="E5" s="14"/>
      <c r="F5" s="12"/>
      <c r="G5" s="12"/>
      <c r="H5" s="12"/>
      <c r="I5" s="13">
        <f t="shared" si="0"/>
        <v>0</v>
      </c>
      <c r="J5" s="3"/>
    </row>
    <row r="6" spans="1:12">
      <c r="A6" s="3"/>
      <c r="B6" s="11"/>
      <c r="C6" s="14"/>
      <c r="D6" s="11"/>
      <c r="E6" s="14"/>
      <c r="F6" s="12"/>
      <c r="G6" s="12"/>
      <c r="H6" s="12"/>
      <c r="I6" s="13">
        <f t="shared" si="0"/>
        <v>0</v>
      </c>
      <c r="J6" s="3"/>
    </row>
    <row r="7" spans="1:12">
      <c r="A7" s="3"/>
      <c r="B7" s="11"/>
      <c r="C7" s="14"/>
      <c r="D7" s="11"/>
      <c r="E7" s="14"/>
      <c r="F7" s="12"/>
      <c r="G7" s="12"/>
      <c r="H7" s="12"/>
      <c r="I7" s="13">
        <f t="shared" si="0"/>
        <v>0</v>
      </c>
      <c r="J7" s="3"/>
    </row>
    <row r="8" spans="1:12">
      <c r="A8" s="3"/>
      <c r="B8" s="11"/>
      <c r="C8" s="14"/>
      <c r="D8" s="11"/>
      <c r="E8" s="14"/>
      <c r="F8" s="12"/>
      <c r="G8" s="12"/>
      <c r="H8" s="12"/>
      <c r="I8" s="13">
        <f t="shared" si="0"/>
        <v>0</v>
      </c>
      <c r="J8" s="3"/>
    </row>
    <row r="9" spans="1:12">
      <c r="A9" s="3"/>
      <c r="B9" s="11"/>
      <c r="C9" s="14"/>
      <c r="D9" s="11"/>
      <c r="E9" s="14"/>
      <c r="F9" s="12"/>
      <c r="G9" s="12"/>
      <c r="H9" s="12"/>
      <c r="I9" s="13">
        <f t="shared" si="0"/>
        <v>0</v>
      </c>
      <c r="J9" s="3"/>
    </row>
    <row r="10" spans="1:12">
      <c r="A10" s="3"/>
      <c r="B10" s="11"/>
      <c r="C10" s="14"/>
      <c r="D10" s="11"/>
      <c r="E10" s="14"/>
      <c r="F10" s="12"/>
      <c r="G10" s="12"/>
      <c r="H10" s="12"/>
      <c r="I10" s="13">
        <f t="shared" si="0"/>
        <v>0</v>
      </c>
      <c r="J10" s="3"/>
    </row>
    <row r="11" spans="1:12">
      <c r="A11" s="3"/>
      <c r="B11" s="11"/>
      <c r="C11" s="14"/>
      <c r="D11" s="11"/>
      <c r="E11" s="14"/>
      <c r="F11" s="12"/>
      <c r="G11" s="12"/>
      <c r="H11" s="12"/>
      <c r="I11" s="13">
        <f t="shared" si="0"/>
        <v>0</v>
      </c>
      <c r="J11" s="3"/>
    </row>
    <row r="12" spans="1:12">
      <c r="A12" s="3"/>
      <c r="B12" s="11"/>
      <c r="C12" s="14"/>
      <c r="D12" s="11"/>
      <c r="E12" s="14"/>
      <c r="F12" s="12"/>
      <c r="G12" s="12"/>
      <c r="H12" s="12"/>
      <c r="I12" s="13">
        <f t="shared" si="0"/>
        <v>0</v>
      </c>
      <c r="J12" s="3"/>
    </row>
    <row r="13" spans="1:12">
      <c r="A13" s="3"/>
      <c r="B13" s="11"/>
      <c r="C13" s="14"/>
      <c r="D13" s="11"/>
      <c r="E13" s="14"/>
      <c r="F13" s="12"/>
      <c r="G13" s="12"/>
      <c r="H13" s="12"/>
      <c r="I13" s="13">
        <f t="shared" si="0"/>
        <v>0</v>
      </c>
      <c r="J13" s="3"/>
    </row>
    <row r="14" spans="1:12">
      <c r="A14" s="3"/>
      <c r="B14" s="11"/>
      <c r="C14" s="14"/>
      <c r="D14" s="11"/>
      <c r="E14" s="14"/>
      <c r="F14" s="12"/>
      <c r="G14" s="12"/>
      <c r="H14" s="12"/>
      <c r="I14" s="13">
        <f t="shared" si="0"/>
        <v>0</v>
      </c>
      <c r="J14" s="3"/>
    </row>
    <row r="15" spans="1:12">
      <c r="A15" s="3"/>
      <c r="B15" s="11"/>
      <c r="C15" s="14"/>
      <c r="D15" s="11"/>
      <c r="E15" s="14"/>
      <c r="F15" s="12"/>
      <c r="G15" s="12"/>
      <c r="H15" s="12"/>
      <c r="I15" s="13">
        <f t="shared" si="0"/>
        <v>0</v>
      </c>
      <c r="J15" s="3"/>
    </row>
    <row r="16" spans="1:12">
      <c r="A16" s="3"/>
      <c r="B16" s="11"/>
      <c r="C16" s="14"/>
      <c r="D16" s="11"/>
      <c r="E16" s="14"/>
      <c r="F16" s="12"/>
      <c r="G16" s="12"/>
      <c r="H16" s="12"/>
      <c r="I16" s="13">
        <f t="shared" si="0"/>
        <v>0</v>
      </c>
      <c r="J16" s="3"/>
    </row>
    <row r="17" spans="1:10">
      <c r="A17" s="3"/>
      <c r="B17" s="11"/>
      <c r="C17" s="14"/>
      <c r="D17" s="11"/>
      <c r="E17" s="14"/>
      <c r="F17" s="12"/>
      <c r="G17" s="12"/>
      <c r="H17" s="12"/>
      <c r="I17" s="13">
        <f t="shared" si="0"/>
        <v>0</v>
      </c>
      <c r="J17" s="3"/>
    </row>
    <row r="18" spans="1:10">
      <c r="A18" s="3"/>
      <c r="B18" s="11"/>
      <c r="C18" s="14"/>
      <c r="D18" s="11"/>
      <c r="E18" s="14"/>
      <c r="F18" s="12"/>
      <c r="G18" s="12"/>
      <c r="H18" s="12"/>
      <c r="I18" s="13">
        <f t="shared" si="0"/>
        <v>0</v>
      </c>
      <c r="J18" s="3"/>
    </row>
    <row r="19" spans="1:10">
      <c r="A19" s="3"/>
      <c r="B19" s="11"/>
      <c r="C19" s="14"/>
      <c r="D19" s="11"/>
      <c r="E19" s="14"/>
      <c r="F19" s="12"/>
      <c r="G19" s="12"/>
      <c r="H19" s="12"/>
      <c r="I19" s="13">
        <f t="shared" si="0"/>
        <v>0</v>
      </c>
      <c r="J19" s="3"/>
    </row>
    <row r="20" spans="1:10">
      <c r="A20" s="3"/>
      <c r="B20" s="11"/>
      <c r="C20" s="14"/>
      <c r="D20" s="11"/>
      <c r="E20" s="14"/>
      <c r="F20" s="12"/>
      <c r="G20" s="12"/>
      <c r="H20" s="12"/>
      <c r="I20" s="13">
        <f t="shared" si="0"/>
        <v>0</v>
      </c>
      <c r="J20" s="3"/>
    </row>
    <row r="21" spans="1:10">
      <c r="A21" s="3"/>
      <c r="B21" s="11"/>
      <c r="C21" s="14"/>
      <c r="D21" s="11"/>
      <c r="E21" s="14"/>
      <c r="F21" s="12"/>
      <c r="G21" s="12"/>
      <c r="H21" s="12"/>
      <c r="I21" s="13">
        <f t="shared" si="0"/>
        <v>0</v>
      </c>
      <c r="J21" s="3"/>
    </row>
    <row r="22" spans="1:10">
      <c r="A22" s="3"/>
      <c r="B22" s="11"/>
      <c r="C22" s="14"/>
      <c r="D22" s="11"/>
      <c r="E22" s="14"/>
      <c r="F22" s="12"/>
      <c r="G22" s="12"/>
      <c r="H22" s="12"/>
      <c r="I22" s="13">
        <f t="shared" si="0"/>
        <v>0</v>
      </c>
      <c r="J22" s="3"/>
    </row>
    <row r="23" spans="1:10">
      <c r="A23" s="3"/>
      <c r="B23" s="11"/>
      <c r="C23" s="14"/>
      <c r="D23" s="11"/>
      <c r="E23" s="14"/>
      <c r="F23" s="12"/>
      <c r="G23" s="12"/>
      <c r="H23" s="12"/>
      <c r="I23" s="13">
        <f t="shared" si="0"/>
        <v>0</v>
      </c>
      <c r="J23" s="3"/>
    </row>
    <row r="24" spans="1:10">
      <c r="A24" s="3"/>
      <c r="B24" s="11"/>
      <c r="C24" s="14"/>
      <c r="D24" s="11"/>
      <c r="E24" s="14"/>
      <c r="F24" s="12"/>
      <c r="G24" s="12"/>
      <c r="H24" s="12"/>
      <c r="I24" s="13">
        <f t="shared" si="0"/>
        <v>0</v>
      </c>
      <c r="J24" s="3"/>
    </row>
    <row r="25" spans="1:10">
      <c r="A25" s="3"/>
      <c r="B25" s="11"/>
      <c r="C25" s="14"/>
      <c r="D25" s="11"/>
      <c r="E25" s="14"/>
      <c r="F25" s="12"/>
      <c r="G25" s="12"/>
      <c r="H25" s="12"/>
      <c r="I25" s="13">
        <f t="shared" si="0"/>
        <v>0</v>
      </c>
      <c r="J25" s="3"/>
    </row>
    <row r="26" spans="1:10">
      <c r="A26" s="3"/>
      <c r="B26" s="11"/>
      <c r="C26" s="14"/>
      <c r="D26" s="11"/>
      <c r="E26" s="14"/>
      <c r="F26" s="12"/>
      <c r="G26" s="12"/>
      <c r="H26" s="12"/>
      <c r="I26" s="13">
        <f t="shared" si="0"/>
        <v>0</v>
      </c>
      <c r="J26" s="3"/>
    </row>
    <row r="27" spans="1:10">
      <c r="A27" s="3"/>
      <c r="B27" s="11"/>
      <c r="C27" s="14"/>
      <c r="D27" s="11"/>
      <c r="E27" s="14"/>
      <c r="F27" s="12"/>
      <c r="G27" s="12"/>
      <c r="H27" s="12"/>
      <c r="I27" s="13">
        <f t="shared" si="0"/>
        <v>0</v>
      </c>
      <c r="J27" s="3"/>
    </row>
    <row r="28" spans="1:10">
      <c r="A28" s="3"/>
      <c r="B28" s="11"/>
      <c r="C28" s="14"/>
      <c r="D28" s="11"/>
      <c r="E28" s="14"/>
      <c r="F28" s="12"/>
      <c r="G28" s="12"/>
      <c r="H28" s="12"/>
      <c r="I28" s="13">
        <f t="shared" si="0"/>
        <v>0</v>
      </c>
      <c r="J28" s="3"/>
    </row>
    <row r="29" spans="1:10">
      <c r="A29" s="3"/>
      <c r="B29" s="11"/>
      <c r="C29" s="14"/>
      <c r="D29" s="10" t="s">
        <v>79</v>
      </c>
      <c r="E29" s="10"/>
      <c r="F29" s="13">
        <f>SUM(F3:F27)</f>
        <v>0</v>
      </c>
      <c r="G29" s="13">
        <f t="shared" ref="G29:I29" si="1">SUM(G3:G27)</f>
        <v>0</v>
      </c>
      <c r="H29" s="13">
        <f t="shared" si="1"/>
        <v>0</v>
      </c>
      <c r="I29" s="13">
        <f t="shared" si="1"/>
        <v>0</v>
      </c>
      <c r="J29" s="3"/>
    </row>
    <row r="30" spans="1:10">
      <c r="A30" s="3"/>
      <c r="B30" s="15"/>
      <c r="C30" s="3"/>
      <c r="D30" s="3"/>
      <c r="E30" s="3"/>
      <c r="F30" s="3"/>
      <c r="G30" s="3"/>
      <c r="H30" s="3"/>
      <c r="I30" s="3"/>
      <c r="J30" s="3"/>
    </row>
  </sheetData>
  <mergeCells count="2">
    <mergeCell ref="B1:E1"/>
    <mergeCell ref="D29:E29"/>
  </mergeCells>
  <dataValidations count="2">
    <dataValidation type="list" allowBlank="1" showInputMessage="1" showErrorMessage="1" sqref="F1">
      <formula1>"January, February, March, April, May, June, July, August, September, October, November, December"</formula1>
    </dataValidation>
    <dataValidation type="list" allowBlank="1" showInputMessage="1" showErrorMessage="1" sqref="G1">
      <formula1>"2020,2021,2022,2023,2024,2025,2026,2027,2028,2029,2030"</formula1>
    </dataValidation>
  </dataValidations>
  <pageMargins left="0.7" right="0.7" top="0.75" bottom="0.75" header="0.3" footer="0.3"/>
  <pageSetup paperSize="1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9"/>
  <dimension ref="A1:L30"/>
  <sheetViews>
    <sheetView workbookViewId="0">
      <selection activeCell="L1" sqref="L1"/>
    </sheetView>
  </sheetViews>
  <sheetFormatPr defaultColWidth="9" defaultRowHeight="13.5"/>
  <cols>
    <col min="1" max="1" width="3" style="1" customWidth="1"/>
    <col min="2" max="2" width="5.85833333333333" style="2" customWidth="1"/>
    <col min="3" max="3" width="14.7083333333333" style="1" customWidth="1"/>
    <col min="4" max="5" width="13.5666666666667" style="1" customWidth="1"/>
    <col min="6" max="6" width="12.1416666666667" style="1" customWidth="1"/>
    <col min="7" max="7" width="11.1416666666667" style="1" customWidth="1"/>
    <col min="8" max="8" width="11" style="1" customWidth="1"/>
    <col min="9" max="9" width="10.5666666666667" style="1" customWidth="1"/>
    <col min="10" max="10" width="3" style="1" customWidth="1"/>
    <col min="11" max="11" width="9.14166666666667" style="1" customWidth="1"/>
    <col min="12" max="16384" width="9.14166666666667" style="1"/>
  </cols>
  <sheetData>
    <row r="1" ht="14.25" spans="1:12">
      <c r="A1" s="3"/>
      <c r="B1" s="16" t="s">
        <v>6</v>
      </c>
      <c r="C1" s="16"/>
      <c r="D1" s="16"/>
      <c r="E1" s="16"/>
      <c r="F1" s="17" t="s">
        <v>96</v>
      </c>
      <c r="G1" s="17">
        <v>2021</v>
      </c>
      <c r="H1" s="14"/>
      <c r="I1" s="14"/>
      <c r="J1" s="3"/>
      <c r="L1" s="9"/>
    </row>
    <row r="2" spans="1:12">
      <c r="A2" s="3"/>
      <c r="B2" s="10" t="s">
        <v>9</v>
      </c>
      <c r="C2" s="10" t="s">
        <v>10</v>
      </c>
      <c r="D2" s="10" t="s">
        <v>11</v>
      </c>
      <c r="E2" s="10" t="s">
        <v>12</v>
      </c>
      <c r="F2" s="10" t="s">
        <v>13</v>
      </c>
      <c r="G2" s="10" t="s">
        <v>14</v>
      </c>
      <c r="H2" s="10" t="s">
        <v>15</v>
      </c>
      <c r="I2" s="10" t="s">
        <v>16</v>
      </c>
      <c r="J2" s="3"/>
    </row>
    <row r="3" spans="1:12">
      <c r="A3" s="3"/>
      <c r="B3" s="11"/>
      <c r="C3" s="14"/>
      <c r="D3" s="11"/>
      <c r="E3" s="14"/>
      <c r="F3" s="12"/>
      <c r="G3" s="12"/>
      <c r="H3" s="12"/>
      <c r="I3" s="13">
        <f t="shared" ref="I3:I28" si="0">F3+G3-H3</f>
        <v>0</v>
      </c>
      <c r="J3" s="3"/>
    </row>
    <row r="4" spans="1:12">
      <c r="A4" s="3"/>
      <c r="B4" s="11"/>
      <c r="C4" s="14"/>
      <c r="D4" s="11"/>
      <c r="E4" s="14"/>
      <c r="F4" s="12"/>
      <c r="G4" s="12"/>
      <c r="H4" s="12"/>
      <c r="I4" s="13">
        <f t="shared" si="0"/>
        <v>0</v>
      </c>
      <c r="J4" s="3"/>
    </row>
    <row r="5" spans="1:12">
      <c r="A5" s="3"/>
      <c r="B5" s="11"/>
      <c r="C5" s="14"/>
      <c r="D5" s="11"/>
      <c r="E5" s="14"/>
      <c r="F5" s="12"/>
      <c r="G5" s="12"/>
      <c r="H5" s="12"/>
      <c r="I5" s="13">
        <f t="shared" si="0"/>
        <v>0</v>
      </c>
      <c r="J5" s="3"/>
    </row>
    <row r="6" spans="1:12">
      <c r="A6" s="3"/>
      <c r="B6" s="11"/>
      <c r="C6" s="14"/>
      <c r="D6" s="11"/>
      <c r="E6" s="14"/>
      <c r="F6" s="12"/>
      <c r="G6" s="12"/>
      <c r="H6" s="12"/>
      <c r="I6" s="13">
        <f t="shared" si="0"/>
        <v>0</v>
      </c>
      <c r="J6" s="3"/>
    </row>
    <row r="7" spans="1:12">
      <c r="A7" s="3"/>
      <c r="B7" s="11"/>
      <c r="C7" s="14"/>
      <c r="D7" s="11"/>
      <c r="E7" s="14"/>
      <c r="F7" s="12"/>
      <c r="G7" s="12"/>
      <c r="H7" s="12"/>
      <c r="I7" s="13">
        <f t="shared" si="0"/>
        <v>0</v>
      </c>
      <c r="J7" s="3"/>
    </row>
    <row r="8" spans="1:12">
      <c r="A8" s="3"/>
      <c r="B8" s="11"/>
      <c r="C8" s="14"/>
      <c r="D8" s="11"/>
      <c r="E8" s="14"/>
      <c r="F8" s="12"/>
      <c r="G8" s="12"/>
      <c r="H8" s="12"/>
      <c r="I8" s="13">
        <f t="shared" si="0"/>
        <v>0</v>
      </c>
      <c r="J8" s="3"/>
    </row>
    <row r="9" spans="1:12">
      <c r="A9" s="3"/>
      <c r="B9" s="11"/>
      <c r="C9" s="14"/>
      <c r="D9" s="11"/>
      <c r="E9" s="14"/>
      <c r="F9" s="12"/>
      <c r="G9" s="12"/>
      <c r="H9" s="12"/>
      <c r="I9" s="13">
        <f t="shared" si="0"/>
        <v>0</v>
      </c>
      <c r="J9" s="3"/>
    </row>
    <row r="10" spans="1:12">
      <c r="A10" s="3"/>
      <c r="B10" s="11"/>
      <c r="C10" s="14"/>
      <c r="D10" s="11"/>
      <c r="E10" s="14"/>
      <c r="F10" s="12"/>
      <c r="G10" s="12"/>
      <c r="H10" s="12"/>
      <c r="I10" s="13">
        <f t="shared" si="0"/>
        <v>0</v>
      </c>
      <c r="J10" s="3"/>
    </row>
    <row r="11" spans="1:12">
      <c r="A11" s="3"/>
      <c r="B11" s="11"/>
      <c r="C11" s="14"/>
      <c r="D11" s="11"/>
      <c r="E11" s="14"/>
      <c r="F11" s="12"/>
      <c r="G11" s="12"/>
      <c r="H11" s="12"/>
      <c r="I11" s="13">
        <f t="shared" si="0"/>
        <v>0</v>
      </c>
      <c r="J11" s="3"/>
    </row>
    <row r="12" spans="1:12">
      <c r="A12" s="3"/>
      <c r="B12" s="11"/>
      <c r="C12" s="14"/>
      <c r="D12" s="11"/>
      <c r="E12" s="14"/>
      <c r="F12" s="12"/>
      <c r="G12" s="12"/>
      <c r="H12" s="12"/>
      <c r="I12" s="13">
        <f t="shared" si="0"/>
        <v>0</v>
      </c>
      <c r="J12" s="3"/>
    </row>
    <row r="13" spans="1:12">
      <c r="A13" s="3"/>
      <c r="B13" s="11"/>
      <c r="C13" s="14"/>
      <c r="D13" s="11"/>
      <c r="E13" s="14"/>
      <c r="F13" s="12"/>
      <c r="G13" s="12"/>
      <c r="H13" s="12"/>
      <c r="I13" s="13">
        <f t="shared" si="0"/>
        <v>0</v>
      </c>
      <c r="J13" s="3"/>
    </row>
    <row r="14" spans="1:12">
      <c r="A14" s="3"/>
      <c r="B14" s="11"/>
      <c r="C14" s="14"/>
      <c r="D14" s="11"/>
      <c r="E14" s="14"/>
      <c r="F14" s="12"/>
      <c r="G14" s="12"/>
      <c r="H14" s="12"/>
      <c r="I14" s="13">
        <f t="shared" si="0"/>
        <v>0</v>
      </c>
      <c r="J14" s="3"/>
    </row>
    <row r="15" spans="1:12">
      <c r="A15" s="3"/>
      <c r="B15" s="11"/>
      <c r="C15" s="14"/>
      <c r="D15" s="11"/>
      <c r="E15" s="14"/>
      <c r="F15" s="12"/>
      <c r="G15" s="12"/>
      <c r="H15" s="12"/>
      <c r="I15" s="13">
        <f t="shared" si="0"/>
        <v>0</v>
      </c>
      <c r="J15" s="3"/>
    </row>
    <row r="16" spans="1:12">
      <c r="A16" s="3"/>
      <c r="B16" s="11"/>
      <c r="C16" s="14"/>
      <c r="D16" s="11"/>
      <c r="E16" s="14"/>
      <c r="F16" s="12"/>
      <c r="G16" s="12"/>
      <c r="H16" s="12"/>
      <c r="I16" s="13">
        <f t="shared" si="0"/>
        <v>0</v>
      </c>
      <c r="J16" s="3"/>
    </row>
    <row r="17" spans="1:10">
      <c r="A17" s="3"/>
      <c r="B17" s="11"/>
      <c r="C17" s="14"/>
      <c r="D17" s="11"/>
      <c r="E17" s="14"/>
      <c r="F17" s="12"/>
      <c r="G17" s="12"/>
      <c r="H17" s="12"/>
      <c r="I17" s="13">
        <f t="shared" si="0"/>
        <v>0</v>
      </c>
      <c r="J17" s="3"/>
    </row>
    <row r="18" spans="1:10">
      <c r="A18" s="3"/>
      <c r="B18" s="11"/>
      <c r="C18" s="14"/>
      <c r="D18" s="11"/>
      <c r="E18" s="14"/>
      <c r="F18" s="12"/>
      <c r="G18" s="12"/>
      <c r="H18" s="12"/>
      <c r="I18" s="13">
        <f t="shared" si="0"/>
        <v>0</v>
      </c>
      <c r="J18" s="3"/>
    </row>
    <row r="19" spans="1:10">
      <c r="A19" s="3"/>
      <c r="B19" s="11"/>
      <c r="C19" s="14"/>
      <c r="D19" s="11"/>
      <c r="E19" s="14"/>
      <c r="F19" s="12"/>
      <c r="G19" s="12"/>
      <c r="H19" s="12"/>
      <c r="I19" s="13">
        <f t="shared" si="0"/>
        <v>0</v>
      </c>
      <c r="J19" s="3"/>
    </row>
    <row r="20" spans="1:10">
      <c r="A20" s="3"/>
      <c r="B20" s="11"/>
      <c r="C20" s="14"/>
      <c r="D20" s="11"/>
      <c r="E20" s="14"/>
      <c r="F20" s="12"/>
      <c r="G20" s="12"/>
      <c r="H20" s="12"/>
      <c r="I20" s="13">
        <f t="shared" si="0"/>
        <v>0</v>
      </c>
      <c r="J20" s="3"/>
    </row>
    <row r="21" spans="1:10">
      <c r="A21" s="3"/>
      <c r="B21" s="11"/>
      <c r="C21" s="14"/>
      <c r="D21" s="11"/>
      <c r="E21" s="14"/>
      <c r="F21" s="12"/>
      <c r="G21" s="12"/>
      <c r="H21" s="12"/>
      <c r="I21" s="13">
        <f t="shared" si="0"/>
        <v>0</v>
      </c>
      <c r="J21" s="3"/>
    </row>
    <row r="22" spans="1:10">
      <c r="A22" s="3"/>
      <c r="B22" s="11"/>
      <c r="C22" s="14"/>
      <c r="D22" s="11"/>
      <c r="E22" s="14"/>
      <c r="F22" s="12"/>
      <c r="G22" s="12"/>
      <c r="H22" s="12"/>
      <c r="I22" s="13">
        <f t="shared" si="0"/>
        <v>0</v>
      </c>
      <c r="J22" s="3"/>
    </row>
    <row r="23" spans="1:10">
      <c r="A23" s="3"/>
      <c r="B23" s="11"/>
      <c r="C23" s="14"/>
      <c r="D23" s="11"/>
      <c r="E23" s="14"/>
      <c r="F23" s="12"/>
      <c r="G23" s="12"/>
      <c r="H23" s="12"/>
      <c r="I23" s="13">
        <f t="shared" si="0"/>
        <v>0</v>
      </c>
      <c r="J23" s="3"/>
    </row>
    <row r="24" spans="1:10">
      <c r="A24" s="3"/>
      <c r="B24" s="11"/>
      <c r="C24" s="14"/>
      <c r="D24" s="11"/>
      <c r="E24" s="14"/>
      <c r="F24" s="12"/>
      <c r="G24" s="12"/>
      <c r="H24" s="12"/>
      <c r="I24" s="13">
        <f t="shared" si="0"/>
        <v>0</v>
      </c>
      <c r="J24" s="3"/>
    </row>
    <row r="25" spans="1:10">
      <c r="A25" s="3"/>
      <c r="B25" s="11"/>
      <c r="C25" s="14"/>
      <c r="D25" s="11"/>
      <c r="E25" s="14"/>
      <c r="F25" s="12"/>
      <c r="G25" s="12"/>
      <c r="H25" s="12"/>
      <c r="I25" s="13">
        <f t="shared" si="0"/>
        <v>0</v>
      </c>
      <c r="J25" s="3"/>
    </row>
    <row r="26" spans="1:10">
      <c r="A26" s="3"/>
      <c r="B26" s="11"/>
      <c r="C26" s="14"/>
      <c r="D26" s="11"/>
      <c r="E26" s="14"/>
      <c r="F26" s="12"/>
      <c r="G26" s="12"/>
      <c r="H26" s="12"/>
      <c r="I26" s="13">
        <f t="shared" si="0"/>
        <v>0</v>
      </c>
      <c r="J26" s="3"/>
    </row>
    <row r="27" spans="1:10">
      <c r="A27" s="3"/>
      <c r="B27" s="11"/>
      <c r="C27" s="14"/>
      <c r="D27" s="11"/>
      <c r="E27" s="14"/>
      <c r="F27" s="12"/>
      <c r="G27" s="12"/>
      <c r="H27" s="12"/>
      <c r="I27" s="13">
        <f t="shared" si="0"/>
        <v>0</v>
      </c>
      <c r="J27" s="3"/>
    </row>
    <row r="28" spans="1:10">
      <c r="A28" s="3"/>
      <c r="B28" s="11"/>
      <c r="C28" s="14"/>
      <c r="D28" s="11"/>
      <c r="E28" s="14"/>
      <c r="F28" s="12"/>
      <c r="G28" s="12"/>
      <c r="H28" s="12"/>
      <c r="I28" s="13">
        <f t="shared" si="0"/>
        <v>0</v>
      </c>
      <c r="J28" s="3"/>
    </row>
    <row r="29" spans="1:10">
      <c r="A29" s="3"/>
      <c r="B29" s="11"/>
      <c r="C29" s="14"/>
      <c r="D29" s="10" t="s">
        <v>79</v>
      </c>
      <c r="E29" s="10"/>
      <c r="F29" s="13">
        <f>SUM(F3:F27)</f>
        <v>0</v>
      </c>
      <c r="G29" s="13">
        <f t="shared" ref="G29:I29" si="1">SUM(G3:G27)</f>
        <v>0</v>
      </c>
      <c r="H29" s="13">
        <f t="shared" si="1"/>
        <v>0</v>
      </c>
      <c r="I29" s="13">
        <f t="shared" si="1"/>
        <v>0</v>
      </c>
      <c r="J29" s="3"/>
    </row>
    <row r="30" spans="1:10">
      <c r="A30" s="3"/>
      <c r="B30" s="15"/>
      <c r="C30" s="3"/>
      <c r="D30" s="3"/>
      <c r="E30" s="3"/>
      <c r="F30" s="3"/>
      <c r="G30" s="3"/>
      <c r="H30" s="3"/>
      <c r="I30" s="3"/>
      <c r="J30" s="3"/>
    </row>
  </sheetData>
  <mergeCells count="2">
    <mergeCell ref="B1:E1"/>
    <mergeCell ref="D29:E29"/>
  </mergeCells>
  <dataValidations count="2">
    <dataValidation type="list" allowBlank="1" showInputMessage="1" showErrorMessage="1" sqref="F1">
      <formula1>"January, February, March, April, May, June, July, August, September, October, November, December"</formula1>
    </dataValidation>
    <dataValidation type="list" allowBlank="1" showInputMessage="1" showErrorMessage="1" sqref="G1">
      <formula1>"2020,2021,2022,2023,2024,2025,2026,2027,2028,2029,2030"</formula1>
    </dataValidation>
  </dataValidations>
  <pageMargins left="0.7" right="0.7" top="0.75" bottom="0.75" header="0.3" footer="0.3"/>
  <pageSetup paperSize="1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0"/>
  <dimension ref="A1:L30"/>
  <sheetViews>
    <sheetView workbookViewId="0">
      <selection activeCell="L1" sqref="L1"/>
    </sheetView>
  </sheetViews>
  <sheetFormatPr defaultColWidth="9" defaultRowHeight="13.5"/>
  <cols>
    <col min="1" max="1" width="3" style="1" customWidth="1"/>
    <col min="2" max="2" width="5.85833333333333" style="2" customWidth="1"/>
    <col min="3" max="3" width="14.7083333333333" style="1" customWidth="1"/>
    <col min="4" max="5" width="13.5666666666667" style="1" customWidth="1"/>
    <col min="6" max="6" width="12.1416666666667" style="1" customWidth="1"/>
    <col min="7" max="7" width="11.1416666666667" style="1" customWidth="1"/>
    <col min="8" max="8" width="11" style="1" customWidth="1"/>
    <col min="9" max="9" width="10.5666666666667" style="1" customWidth="1"/>
    <col min="10" max="10" width="3" style="1" customWidth="1"/>
    <col min="11" max="11" width="9.14166666666667" style="1" customWidth="1"/>
    <col min="12" max="16384" width="9.14166666666667" style="1"/>
  </cols>
  <sheetData>
    <row r="1" ht="14.25" spans="1:12">
      <c r="A1" s="3"/>
      <c r="B1" s="16" t="s">
        <v>6</v>
      </c>
      <c r="C1" s="16"/>
      <c r="D1" s="16"/>
      <c r="E1" s="16"/>
      <c r="F1" s="17" t="s">
        <v>97</v>
      </c>
      <c r="G1" s="17">
        <v>2021</v>
      </c>
      <c r="H1" s="14"/>
      <c r="I1" s="14"/>
      <c r="J1" s="3"/>
      <c r="L1" s="9"/>
    </row>
    <row r="2" spans="1:12">
      <c r="A2" s="3"/>
      <c r="B2" s="10" t="s">
        <v>9</v>
      </c>
      <c r="C2" s="10" t="s">
        <v>10</v>
      </c>
      <c r="D2" s="10" t="s">
        <v>11</v>
      </c>
      <c r="E2" s="10" t="s">
        <v>12</v>
      </c>
      <c r="F2" s="10" t="s">
        <v>13</v>
      </c>
      <c r="G2" s="10" t="s">
        <v>14</v>
      </c>
      <c r="H2" s="10" t="s">
        <v>15</v>
      </c>
      <c r="I2" s="10" t="s">
        <v>16</v>
      </c>
      <c r="J2" s="3"/>
    </row>
    <row r="3" spans="1:12">
      <c r="A3" s="3"/>
      <c r="B3" s="11"/>
      <c r="C3" s="14"/>
      <c r="D3" s="11"/>
      <c r="E3" s="14"/>
      <c r="F3" s="12"/>
      <c r="G3" s="12"/>
      <c r="H3" s="12"/>
      <c r="I3" s="13">
        <f t="shared" ref="I3:I28" si="0">F3+G3-H3</f>
        <v>0</v>
      </c>
      <c r="J3" s="3"/>
    </row>
    <row r="4" spans="1:12">
      <c r="A4" s="3"/>
      <c r="B4" s="11"/>
      <c r="C4" s="14"/>
      <c r="D4" s="11"/>
      <c r="E4" s="14"/>
      <c r="F4" s="12"/>
      <c r="G4" s="12"/>
      <c r="H4" s="12"/>
      <c r="I4" s="13">
        <f t="shared" si="0"/>
        <v>0</v>
      </c>
      <c r="J4" s="3"/>
    </row>
    <row r="5" spans="1:12">
      <c r="A5" s="3"/>
      <c r="B5" s="11"/>
      <c r="C5" s="14"/>
      <c r="D5" s="11"/>
      <c r="E5" s="14"/>
      <c r="F5" s="12"/>
      <c r="G5" s="12"/>
      <c r="H5" s="12"/>
      <c r="I5" s="13">
        <f t="shared" si="0"/>
        <v>0</v>
      </c>
      <c r="J5" s="3"/>
    </row>
    <row r="6" spans="1:12">
      <c r="A6" s="3"/>
      <c r="B6" s="11"/>
      <c r="C6" s="14"/>
      <c r="D6" s="11"/>
      <c r="E6" s="14"/>
      <c r="F6" s="12"/>
      <c r="G6" s="12"/>
      <c r="H6" s="12"/>
      <c r="I6" s="13">
        <f t="shared" si="0"/>
        <v>0</v>
      </c>
      <c r="J6" s="3"/>
    </row>
    <row r="7" spans="1:12">
      <c r="A7" s="3"/>
      <c r="B7" s="11"/>
      <c r="C7" s="14"/>
      <c r="D7" s="11"/>
      <c r="E7" s="14"/>
      <c r="F7" s="12"/>
      <c r="G7" s="12"/>
      <c r="H7" s="12"/>
      <c r="I7" s="13">
        <f t="shared" si="0"/>
        <v>0</v>
      </c>
      <c r="J7" s="3"/>
    </row>
    <row r="8" spans="1:12">
      <c r="A8" s="3"/>
      <c r="B8" s="11"/>
      <c r="C8" s="14"/>
      <c r="D8" s="11"/>
      <c r="E8" s="14"/>
      <c r="F8" s="12"/>
      <c r="G8" s="12"/>
      <c r="H8" s="12"/>
      <c r="I8" s="13">
        <f t="shared" si="0"/>
        <v>0</v>
      </c>
      <c r="J8" s="3"/>
    </row>
    <row r="9" spans="1:12">
      <c r="A9" s="3"/>
      <c r="B9" s="11"/>
      <c r="C9" s="14"/>
      <c r="D9" s="11"/>
      <c r="E9" s="14"/>
      <c r="F9" s="12"/>
      <c r="G9" s="12"/>
      <c r="H9" s="12"/>
      <c r="I9" s="13">
        <f t="shared" si="0"/>
        <v>0</v>
      </c>
      <c r="J9" s="3"/>
    </row>
    <row r="10" spans="1:12">
      <c r="A10" s="3"/>
      <c r="B10" s="11"/>
      <c r="C10" s="14"/>
      <c r="D10" s="11"/>
      <c r="E10" s="14"/>
      <c r="F10" s="12"/>
      <c r="G10" s="12"/>
      <c r="H10" s="12"/>
      <c r="I10" s="13">
        <f t="shared" si="0"/>
        <v>0</v>
      </c>
      <c r="J10" s="3"/>
    </row>
    <row r="11" spans="1:12">
      <c r="A11" s="3"/>
      <c r="B11" s="11"/>
      <c r="C11" s="14"/>
      <c r="D11" s="11"/>
      <c r="E11" s="14"/>
      <c r="F11" s="12"/>
      <c r="G11" s="12"/>
      <c r="H11" s="12"/>
      <c r="I11" s="13">
        <f t="shared" si="0"/>
        <v>0</v>
      </c>
      <c r="J11" s="3"/>
    </row>
    <row r="12" spans="1:12">
      <c r="A12" s="3"/>
      <c r="B12" s="11"/>
      <c r="C12" s="14"/>
      <c r="D12" s="11"/>
      <c r="E12" s="14"/>
      <c r="F12" s="12"/>
      <c r="G12" s="12"/>
      <c r="H12" s="12"/>
      <c r="I12" s="13">
        <f t="shared" si="0"/>
        <v>0</v>
      </c>
      <c r="J12" s="3"/>
    </row>
    <row r="13" spans="1:12">
      <c r="A13" s="3"/>
      <c r="B13" s="11"/>
      <c r="C13" s="14"/>
      <c r="D13" s="11"/>
      <c r="E13" s="14"/>
      <c r="F13" s="12"/>
      <c r="G13" s="12"/>
      <c r="H13" s="12"/>
      <c r="I13" s="13">
        <f t="shared" si="0"/>
        <v>0</v>
      </c>
      <c r="J13" s="3"/>
    </row>
    <row r="14" spans="1:12">
      <c r="A14" s="3"/>
      <c r="B14" s="11"/>
      <c r="C14" s="14"/>
      <c r="D14" s="11"/>
      <c r="E14" s="14"/>
      <c r="F14" s="12"/>
      <c r="G14" s="12"/>
      <c r="H14" s="12"/>
      <c r="I14" s="13">
        <f t="shared" si="0"/>
        <v>0</v>
      </c>
      <c r="J14" s="3"/>
    </row>
    <row r="15" spans="1:12">
      <c r="A15" s="3"/>
      <c r="B15" s="11"/>
      <c r="C15" s="14"/>
      <c r="D15" s="11"/>
      <c r="E15" s="14"/>
      <c r="F15" s="12"/>
      <c r="G15" s="12"/>
      <c r="H15" s="12"/>
      <c r="I15" s="13">
        <f t="shared" si="0"/>
        <v>0</v>
      </c>
      <c r="J15" s="3"/>
    </row>
    <row r="16" spans="1:12">
      <c r="A16" s="3"/>
      <c r="B16" s="11"/>
      <c r="C16" s="14"/>
      <c r="D16" s="11"/>
      <c r="E16" s="14"/>
      <c r="F16" s="12"/>
      <c r="G16" s="12"/>
      <c r="H16" s="12"/>
      <c r="I16" s="13">
        <f t="shared" si="0"/>
        <v>0</v>
      </c>
      <c r="J16" s="3"/>
    </row>
    <row r="17" spans="1:10">
      <c r="A17" s="3"/>
      <c r="B17" s="11"/>
      <c r="C17" s="14"/>
      <c r="D17" s="11"/>
      <c r="E17" s="14"/>
      <c r="F17" s="12"/>
      <c r="G17" s="12"/>
      <c r="H17" s="12"/>
      <c r="I17" s="13">
        <f t="shared" si="0"/>
        <v>0</v>
      </c>
      <c r="J17" s="3"/>
    </row>
    <row r="18" spans="1:10">
      <c r="A18" s="3"/>
      <c r="B18" s="11"/>
      <c r="C18" s="14"/>
      <c r="D18" s="11"/>
      <c r="E18" s="14"/>
      <c r="F18" s="12"/>
      <c r="G18" s="12"/>
      <c r="H18" s="12"/>
      <c r="I18" s="13">
        <f t="shared" si="0"/>
        <v>0</v>
      </c>
      <c r="J18" s="3"/>
    </row>
    <row r="19" spans="1:10">
      <c r="A19" s="3"/>
      <c r="B19" s="11"/>
      <c r="C19" s="14"/>
      <c r="D19" s="11"/>
      <c r="E19" s="14"/>
      <c r="F19" s="12"/>
      <c r="G19" s="12"/>
      <c r="H19" s="12"/>
      <c r="I19" s="13">
        <f t="shared" si="0"/>
        <v>0</v>
      </c>
      <c r="J19" s="3"/>
    </row>
    <row r="20" spans="1:10">
      <c r="A20" s="3"/>
      <c r="B20" s="11"/>
      <c r="C20" s="14"/>
      <c r="D20" s="11"/>
      <c r="E20" s="14"/>
      <c r="F20" s="12"/>
      <c r="G20" s="12"/>
      <c r="H20" s="12"/>
      <c r="I20" s="13">
        <f t="shared" si="0"/>
        <v>0</v>
      </c>
      <c r="J20" s="3"/>
    </row>
    <row r="21" spans="1:10">
      <c r="A21" s="3"/>
      <c r="B21" s="11"/>
      <c r="C21" s="14"/>
      <c r="D21" s="11"/>
      <c r="E21" s="14"/>
      <c r="F21" s="12"/>
      <c r="G21" s="12"/>
      <c r="H21" s="12"/>
      <c r="I21" s="13">
        <f t="shared" si="0"/>
        <v>0</v>
      </c>
      <c r="J21" s="3"/>
    </row>
    <row r="22" spans="1:10">
      <c r="A22" s="3"/>
      <c r="B22" s="11"/>
      <c r="C22" s="14"/>
      <c r="D22" s="11"/>
      <c r="E22" s="14"/>
      <c r="F22" s="12"/>
      <c r="G22" s="12"/>
      <c r="H22" s="12"/>
      <c r="I22" s="13">
        <f t="shared" si="0"/>
        <v>0</v>
      </c>
      <c r="J22" s="3"/>
    </row>
    <row r="23" spans="1:10">
      <c r="A23" s="3"/>
      <c r="B23" s="11"/>
      <c r="C23" s="14"/>
      <c r="D23" s="11"/>
      <c r="E23" s="14"/>
      <c r="F23" s="12"/>
      <c r="G23" s="12"/>
      <c r="H23" s="12"/>
      <c r="I23" s="13">
        <f t="shared" si="0"/>
        <v>0</v>
      </c>
      <c r="J23" s="3"/>
    </row>
    <row r="24" spans="1:10">
      <c r="A24" s="3"/>
      <c r="B24" s="11"/>
      <c r="C24" s="14"/>
      <c r="D24" s="11"/>
      <c r="E24" s="14"/>
      <c r="F24" s="12"/>
      <c r="G24" s="12"/>
      <c r="H24" s="12"/>
      <c r="I24" s="13">
        <f t="shared" si="0"/>
        <v>0</v>
      </c>
      <c r="J24" s="3"/>
    </row>
    <row r="25" spans="1:10">
      <c r="A25" s="3"/>
      <c r="B25" s="11"/>
      <c r="C25" s="14"/>
      <c r="D25" s="11"/>
      <c r="E25" s="14"/>
      <c r="F25" s="12"/>
      <c r="G25" s="12"/>
      <c r="H25" s="12"/>
      <c r="I25" s="13">
        <f t="shared" si="0"/>
        <v>0</v>
      </c>
      <c r="J25" s="3"/>
    </row>
    <row r="26" spans="1:10">
      <c r="A26" s="3"/>
      <c r="B26" s="11"/>
      <c r="C26" s="14"/>
      <c r="D26" s="11"/>
      <c r="E26" s="14"/>
      <c r="F26" s="12"/>
      <c r="G26" s="12"/>
      <c r="H26" s="12"/>
      <c r="I26" s="13">
        <f t="shared" si="0"/>
        <v>0</v>
      </c>
      <c r="J26" s="3"/>
    </row>
    <row r="27" spans="1:10">
      <c r="A27" s="3"/>
      <c r="B27" s="11"/>
      <c r="C27" s="14"/>
      <c r="D27" s="11"/>
      <c r="E27" s="14"/>
      <c r="F27" s="12"/>
      <c r="G27" s="12"/>
      <c r="H27" s="12"/>
      <c r="I27" s="13">
        <f t="shared" si="0"/>
        <v>0</v>
      </c>
      <c r="J27" s="3"/>
    </row>
    <row r="28" spans="1:10">
      <c r="A28" s="3"/>
      <c r="B28" s="11"/>
      <c r="C28" s="14"/>
      <c r="D28" s="11"/>
      <c r="E28" s="14"/>
      <c r="F28" s="12"/>
      <c r="G28" s="12"/>
      <c r="H28" s="12"/>
      <c r="I28" s="13">
        <f t="shared" si="0"/>
        <v>0</v>
      </c>
      <c r="J28" s="3"/>
    </row>
    <row r="29" spans="1:10">
      <c r="A29" s="3"/>
      <c r="B29" s="11"/>
      <c r="C29" s="14"/>
      <c r="D29" s="10" t="s">
        <v>79</v>
      </c>
      <c r="E29" s="10"/>
      <c r="F29" s="13">
        <f>SUM(F3:F27)</f>
        <v>0</v>
      </c>
      <c r="G29" s="13">
        <f t="shared" ref="G29:I29" si="1">SUM(G3:G27)</f>
        <v>0</v>
      </c>
      <c r="H29" s="13">
        <f t="shared" si="1"/>
        <v>0</v>
      </c>
      <c r="I29" s="13">
        <f t="shared" si="1"/>
        <v>0</v>
      </c>
      <c r="J29" s="3"/>
    </row>
    <row r="30" spans="1:10">
      <c r="A30" s="3"/>
      <c r="B30" s="15"/>
      <c r="C30" s="3"/>
      <c r="D30" s="3"/>
      <c r="E30" s="3"/>
      <c r="F30" s="3"/>
      <c r="G30" s="3"/>
      <c r="H30" s="3"/>
      <c r="I30" s="3"/>
      <c r="J30" s="3"/>
    </row>
  </sheetData>
  <mergeCells count="2">
    <mergeCell ref="B1:E1"/>
    <mergeCell ref="D29:E29"/>
  </mergeCells>
  <dataValidations count="2">
    <dataValidation type="list" allowBlank="1" showInputMessage="1" showErrorMessage="1" sqref="F1">
      <formula1>"January, February, March, April, May, June, July, August, September, October, November, December"</formula1>
    </dataValidation>
    <dataValidation type="list" allowBlank="1" showInputMessage="1" showErrorMessage="1" sqref="G1">
      <formula1>"2020,2021,2022,2023,2024,2025,2026,2027,2028,2029,2030"</formula1>
    </dataValidation>
  </dataValidations>
  <pageMargins left="0.7" right="0.7" top="0.75" bottom="0.75" header="0.3" footer="0.3"/>
  <pageSetup paperSize="1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1"/>
  <dimension ref="A1:L30"/>
  <sheetViews>
    <sheetView workbookViewId="0">
      <selection activeCell="L1" sqref="L1"/>
    </sheetView>
  </sheetViews>
  <sheetFormatPr defaultColWidth="9" defaultRowHeight="13.5"/>
  <cols>
    <col min="1" max="1" width="3" style="1" customWidth="1"/>
    <col min="2" max="2" width="5.85833333333333" style="2" customWidth="1"/>
    <col min="3" max="3" width="14.7083333333333" style="1" customWidth="1"/>
    <col min="4" max="5" width="13.5666666666667" style="1" customWidth="1"/>
    <col min="6" max="6" width="12.1416666666667" style="1" customWidth="1"/>
    <col min="7" max="7" width="11.1416666666667" style="1" customWidth="1"/>
    <col min="8" max="8" width="11" style="1" customWidth="1"/>
    <col min="9" max="9" width="10.5666666666667" style="1" customWidth="1"/>
    <col min="10" max="10" width="3" style="1" customWidth="1"/>
    <col min="11" max="11" width="9.14166666666667" style="1" customWidth="1"/>
    <col min="12" max="16384" width="9.14166666666667" style="1"/>
  </cols>
  <sheetData>
    <row r="1" ht="14.25" spans="1:12">
      <c r="A1" s="3"/>
      <c r="B1" s="16" t="s">
        <v>6</v>
      </c>
      <c r="C1" s="16"/>
      <c r="D1" s="16"/>
      <c r="E1" s="16"/>
      <c r="F1" s="17" t="s">
        <v>98</v>
      </c>
      <c r="G1" s="17">
        <v>2021</v>
      </c>
      <c r="H1" s="14"/>
      <c r="I1" s="14"/>
      <c r="J1" s="3"/>
      <c r="L1" s="9"/>
    </row>
    <row r="2" spans="1:12">
      <c r="A2" s="3"/>
      <c r="B2" s="10" t="s">
        <v>9</v>
      </c>
      <c r="C2" s="10" t="s">
        <v>10</v>
      </c>
      <c r="D2" s="10" t="s">
        <v>11</v>
      </c>
      <c r="E2" s="10" t="s">
        <v>12</v>
      </c>
      <c r="F2" s="10" t="s">
        <v>13</v>
      </c>
      <c r="G2" s="10" t="s">
        <v>14</v>
      </c>
      <c r="H2" s="10" t="s">
        <v>15</v>
      </c>
      <c r="I2" s="10" t="s">
        <v>16</v>
      </c>
      <c r="J2" s="3"/>
    </row>
    <row r="3" spans="1:12">
      <c r="A3" s="3"/>
      <c r="B3" s="11"/>
      <c r="C3" s="14"/>
      <c r="D3" s="11"/>
      <c r="E3" s="14"/>
      <c r="F3" s="12"/>
      <c r="G3" s="12"/>
      <c r="H3" s="12"/>
      <c r="I3" s="13">
        <f t="shared" ref="I3:I28" si="0">F3+G3-H3</f>
        <v>0</v>
      </c>
      <c r="J3" s="3"/>
    </row>
    <row r="4" spans="1:12">
      <c r="A4" s="3"/>
      <c r="B4" s="11"/>
      <c r="C4" s="14"/>
      <c r="D4" s="11"/>
      <c r="E4" s="14"/>
      <c r="F4" s="12"/>
      <c r="G4" s="12"/>
      <c r="H4" s="12"/>
      <c r="I4" s="13">
        <f t="shared" si="0"/>
        <v>0</v>
      </c>
      <c r="J4" s="3"/>
    </row>
    <row r="5" spans="1:12">
      <c r="A5" s="3"/>
      <c r="B5" s="11"/>
      <c r="C5" s="14"/>
      <c r="D5" s="11"/>
      <c r="E5" s="14"/>
      <c r="F5" s="12"/>
      <c r="G5" s="12"/>
      <c r="H5" s="12"/>
      <c r="I5" s="13">
        <f t="shared" si="0"/>
        <v>0</v>
      </c>
      <c r="J5" s="3"/>
    </row>
    <row r="6" spans="1:12">
      <c r="A6" s="3"/>
      <c r="B6" s="11"/>
      <c r="C6" s="14"/>
      <c r="D6" s="11"/>
      <c r="E6" s="14"/>
      <c r="F6" s="12"/>
      <c r="G6" s="12"/>
      <c r="H6" s="12"/>
      <c r="I6" s="13">
        <f t="shared" si="0"/>
        <v>0</v>
      </c>
      <c r="J6" s="3"/>
    </row>
    <row r="7" spans="1:12">
      <c r="A7" s="3"/>
      <c r="B7" s="11"/>
      <c r="C7" s="14"/>
      <c r="D7" s="11"/>
      <c r="E7" s="14"/>
      <c r="F7" s="12"/>
      <c r="G7" s="12"/>
      <c r="H7" s="12"/>
      <c r="I7" s="13">
        <f t="shared" si="0"/>
        <v>0</v>
      </c>
      <c r="J7" s="3"/>
    </row>
    <row r="8" spans="1:12">
      <c r="A8" s="3"/>
      <c r="B8" s="11"/>
      <c r="C8" s="14"/>
      <c r="D8" s="11"/>
      <c r="E8" s="14"/>
      <c r="F8" s="12"/>
      <c r="G8" s="12"/>
      <c r="H8" s="12"/>
      <c r="I8" s="13">
        <f t="shared" si="0"/>
        <v>0</v>
      </c>
      <c r="J8" s="3"/>
    </row>
    <row r="9" spans="1:12">
      <c r="A9" s="3"/>
      <c r="B9" s="11"/>
      <c r="C9" s="14"/>
      <c r="D9" s="11"/>
      <c r="E9" s="14"/>
      <c r="F9" s="12"/>
      <c r="G9" s="12"/>
      <c r="H9" s="12"/>
      <c r="I9" s="13">
        <f t="shared" si="0"/>
        <v>0</v>
      </c>
      <c r="J9" s="3"/>
    </row>
    <row r="10" spans="1:12">
      <c r="A10" s="3"/>
      <c r="B10" s="11"/>
      <c r="C10" s="14"/>
      <c r="D10" s="11"/>
      <c r="E10" s="14"/>
      <c r="F10" s="12"/>
      <c r="G10" s="12"/>
      <c r="H10" s="12"/>
      <c r="I10" s="13">
        <f t="shared" si="0"/>
        <v>0</v>
      </c>
      <c r="J10" s="3"/>
    </row>
    <row r="11" spans="1:12">
      <c r="A11" s="3"/>
      <c r="B11" s="11"/>
      <c r="C11" s="14"/>
      <c r="D11" s="11"/>
      <c r="E11" s="14"/>
      <c r="F11" s="12"/>
      <c r="G11" s="12"/>
      <c r="H11" s="12"/>
      <c r="I11" s="13">
        <f t="shared" si="0"/>
        <v>0</v>
      </c>
      <c r="J11" s="3"/>
    </row>
    <row r="12" spans="1:12">
      <c r="A12" s="3"/>
      <c r="B12" s="11"/>
      <c r="C12" s="14"/>
      <c r="D12" s="11"/>
      <c r="E12" s="14"/>
      <c r="F12" s="12"/>
      <c r="G12" s="12"/>
      <c r="H12" s="12"/>
      <c r="I12" s="13">
        <f t="shared" si="0"/>
        <v>0</v>
      </c>
      <c r="J12" s="3"/>
    </row>
    <row r="13" spans="1:12">
      <c r="A13" s="3"/>
      <c r="B13" s="11"/>
      <c r="C13" s="14"/>
      <c r="D13" s="11"/>
      <c r="E13" s="14"/>
      <c r="F13" s="12"/>
      <c r="G13" s="12"/>
      <c r="H13" s="12"/>
      <c r="I13" s="13">
        <f t="shared" si="0"/>
        <v>0</v>
      </c>
      <c r="J13" s="3"/>
    </row>
    <row r="14" spans="1:12">
      <c r="A14" s="3"/>
      <c r="B14" s="11"/>
      <c r="C14" s="14"/>
      <c r="D14" s="11"/>
      <c r="E14" s="14"/>
      <c r="F14" s="12"/>
      <c r="G14" s="12"/>
      <c r="H14" s="12"/>
      <c r="I14" s="13">
        <f t="shared" si="0"/>
        <v>0</v>
      </c>
      <c r="J14" s="3"/>
    </row>
    <row r="15" spans="1:12">
      <c r="A15" s="3"/>
      <c r="B15" s="11"/>
      <c r="C15" s="14"/>
      <c r="D15" s="11"/>
      <c r="E15" s="14"/>
      <c r="F15" s="12"/>
      <c r="G15" s="12"/>
      <c r="H15" s="12"/>
      <c r="I15" s="13">
        <f t="shared" si="0"/>
        <v>0</v>
      </c>
      <c r="J15" s="3"/>
    </row>
    <row r="16" spans="1:12">
      <c r="A16" s="3"/>
      <c r="B16" s="11"/>
      <c r="C16" s="14"/>
      <c r="D16" s="11"/>
      <c r="E16" s="14"/>
      <c r="F16" s="12"/>
      <c r="G16" s="12"/>
      <c r="H16" s="12"/>
      <c r="I16" s="13">
        <f t="shared" si="0"/>
        <v>0</v>
      </c>
      <c r="J16" s="3"/>
    </row>
    <row r="17" spans="1:10">
      <c r="A17" s="3"/>
      <c r="B17" s="11"/>
      <c r="C17" s="14"/>
      <c r="D17" s="11"/>
      <c r="E17" s="14"/>
      <c r="F17" s="12"/>
      <c r="G17" s="12"/>
      <c r="H17" s="12"/>
      <c r="I17" s="13">
        <f t="shared" si="0"/>
        <v>0</v>
      </c>
      <c r="J17" s="3"/>
    </row>
    <row r="18" spans="1:10">
      <c r="A18" s="3"/>
      <c r="B18" s="11"/>
      <c r="C18" s="14"/>
      <c r="D18" s="11"/>
      <c r="E18" s="14"/>
      <c r="F18" s="12"/>
      <c r="G18" s="12"/>
      <c r="H18" s="12"/>
      <c r="I18" s="13">
        <f t="shared" si="0"/>
        <v>0</v>
      </c>
      <c r="J18" s="3"/>
    </row>
    <row r="19" spans="1:10">
      <c r="A19" s="3"/>
      <c r="B19" s="11"/>
      <c r="C19" s="14"/>
      <c r="D19" s="11"/>
      <c r="E19" s="14"/>
      <c r="F19" s="12"/>
      <c r="G19" s="12"/>
      <c r="H19" s="12"/>
      <c r="I19" s="13">
        <f t="shared" si="0"/>
        <v>0</v>
      </c>
      <c r="J19" s="3"/>
    </row>
    <row r="20" spans="1:10">
      <c r="A20" s="3"/>
      <c r="B20" s="11"/>
      <c r="C20" s="14"/>
      <c r="D20" s="11"/>
      <c r="E20" s="14"/>
      <c r="F20" s="12"/>
      <c r="G20" s="12"/>
      <c r="H20" s="12"/>
      <c r="I20" s="13">
        <f t="shared" si="0"/>
        <v>0</v>
      </c>
      <c r="J20" s="3"/>
    </row>
    <row r="21" spans="1:10">
      <c r="A21" s="3"/>
      <c r="B21" s="11"/>
      <c r="C21" s="14"/>
      <c r="D21" s="11"/>
      <c r="E21" s="14"/>
      <c r="F21" s="12"/>
      <c r="G21" s="12"/>
      <c r="H21" s="12"/>
      <c r="I21" s="13">
        <f t="shared" si="0"/>
        <v>0</v>
      </c>
      <c r="J21" s="3"/>
    </row>
    <row r="22" spans="1:10">
      <c r="A22" s="3"/>
      <c r="B22" s="11"/>
      <c r="C22" s="14"/>
      <c r="D22" s="11"/>
      <c r="E22" s="14"/>
      <c r="F22" s="12"/>
      <c r="G22" s="12"/>
      <c r="H22" s="12"/>
      <c r="I22" s="13">
        <f t="shared" si="0"/>
        <v>0</v>
      </c>
      <c r="J22" s="3"/>
    </row>
    <row r="23" spans="1:10">
      <c r="A23" s="3"/>
      <c r="B23" s="11"/>
      <c r="C23" s="14"/>
      <c r="D23" s="11"/>
      <c r="E23" s="14"/>
      <c r="F23" s="12"/>
      <c r="G23" s="12"/>
      <c r="H23" s="12"/>
      <c r="I23" s="13">
        <f t="shared" si="0"/>
        <v>0</v>
      </c>
      <c r="J23" s="3"/>
    </row>
    <row r="24" spans="1:10">
      <c r="A24" s="3"/>
      <c r="B24" s="11"/>
      <c r="C24" s="14"/>
      <c r="D24" s="11"/>
      <c r="E24" s="14"/>
      <c r="F24" s="12"/>
      <c r="G24" s="12"/>
      <c r="H24" s="12"/>
      <c r="I24" s="13">
        <f t="shared" si="0"/>
        <v>0</v>
      </c>
      <c r="J24" s="3"/>
    </row>
    <row r="25" spans="1:10">
      <c r="A25" s="3"/>
      <c r="B25" s="11"/>
      <c r="C25" s="14"/>
      <c r="D25" s="11"/>
      <c r="E25" s="14"/>
      <c r="F25" s="12"/>
      <c r="G25" s="12"/>
      <c r="H25" s="12"/>
      <c r="I25" s="13">
        <f t="shared" si="0"/>
        <v>0</v>
      </c>
      <c r="J25" s="3"/>
    </row>
    <row r="26" spans="1:10">
      <c r="A26" s="3"/>
      <c r="B26" s="11"/>
      <c r="C26" s="14"/>
      <c r="D26" s="11"/>
      <c r="E26" s="14"/>
      <c r="F26" s="12"/>
      <c r="G26" s="12"/>
      <c r="H26" s="12"/>
      <c r="I26" s="13">
        <f t="shared" si="0"/>
        <v>0</v>
      </c>
      <c r="J26" s="3"/>
    </row>
    <row r="27" spans="1:10">
      <c r="A27" s="3"/>
      <c r="B27" s="11"/>
      <c r="C27" s="14"/>
      <c r="D27" s="11"/>
      <c r="E27" s="14"/>
      <c r="F27" s="12"/>
      <c r="G27" s="12"/>
      <c r="H27" s="12"/>
      <c r="I27" s="13">
        <f t="shared" si="0"/>
        <v>0</v>
      </c>
      <c r="J27" s="3"/>
    </row>
    <row r="28" spans="1:10">
      <c r="A28" s="3"/>
      <c r="B28" s="11"/>
      <c r="C28" s="14"/>
      <c r="D28" s="11"/>
      <c r="E28" s="14"/>
      <c r="F28" s="12"/>
      <c r="G28" s="12"/>
      <c r="H28" s="12"/>
      <c r="I28" s="13">
        <f t="shared" si="0"/>
        <v>0</v>
      </c>
      <c r="J28" s="3"/>
    </row>
    <row r="29" spans="1:10">
      <c r="A29" s="3"/>
      <c r="B29" s="11"/>
      <c r="C29" s="14"/>
      <c r="D29" s="10" t="s">
        <v>79</v>
      </c>
      <c r="E29" s="10"/>
      <c r="F29" s="13">
        <f>SUM(F3:F27)</f>
        <v>0</v>
      </c>
      <c r="G29" s="13">
        <f t="shared" ref="G29:I29" si="1">SUM(G3:G27)</f>
        <v>0</v>
      </c>
      <c r="H29" s="13">
        <f t="shared" si="1"/>
        <v>0</v>
      </c>
      <c r="I29" s="13">
        <f t="shared" si="1"/>
        <v>0</v>
      </c>
      <c r="J29" s="3"/>
    </row>
    <row r="30" spans="1:10">
      <c r="A30" s="3"/>
      <c r="B30" s="15"/>
      <c r="C30" s="3"/>
      <c r="D30" s="3"/>
      <c r="E30" s="3"/>
      <c r="F30" s="3"/>
      <c r="G30" s="3"/>
      <c r="H30" s="3"/>
      <c r="I30" s="3"/>
      <c r="J30" s="3"/>
    </row>
  </sheetData>
  <mergeCells count="2">
    <mergeCell ref="B1:E1"/>
    <mergeCell ref="D29:E29"/>
  </mergeCells>
  <dataValidations count="2">
    <dataValidation type="list" allowBlank="1" showInputMessage="1" showErrorMessage="1" sqref="F1">
      <formula1>"January, February, March, April, May, June, July, August, September, October, November, December"</formula1>
    </dataValidation>
    <dataValidation type="list" allowBlank="1" showInputMessage="1" showErrorMessage="1" sqref="G1">
      <formula1>"2020,2021,2022,2023,2024,2025,2026,2027,2028,2029,2030"</formula1>
    </dataValidation>
  </dataValidations>
  <pageMargins left="0.7" right="0.7" top="0.75" bottom="0.75" header="0.3" footer="0.3"/>
  <pageSetup paperSize="1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/>
  <dimension ref="A1:L30"/>
  <sheetViews>
    <sheetView workbookViewId="0">
      <selection activeCell="L1" sqref="L1"/>
    </sheetView>
  </sheetViews>
  <sheetFormatPr defaultColWidth="9" defaultRowHeight="13.5"/>
  <cols>
    <col min="1" max="1" width="3" style="1" customWidth="1"/>
    <col min="2" max="2" width="5.85833333333333" style="2" customWidth="1"/>
    <col min="3" max="3" width="14.7083333333333" style="1" customWidth="1"/>
    <col min="4" max="5" width="13.5666666666667" style="1" customWidth="1"/>
    <col min="6" max="6" width="12.1416666666667" style="1" customWidth="1"/>
    <col min="7" max="7" width="11.1416666666667" style="1" customWidth="1"/>
    <col min="8" max="8" width="11" style="1" customWidth="1"/>
    <col min="9" max="9" width="10.5666666666667" style="1" customWidth="1"/>
    <col min="10" max="10" width="3" style="1" customWidth="1"/>
    <col min="11" max="11" width="9.14166666666667" style="1" customWidth="1"/>
    <col min="12" max="16384" width="9.14166666666667" style="1"/>
  </cols>
  <sheetData>
    <row r="1" ht="14.25" spans="1:12">
      <c r="A1" s="3"/>
      <c r="B1" s="16" t="s">
        <v>6</v>
      </c>
      <c r="C1" s="16"/>
      <c r="D1" s="16"/>
      <c r="E1" s="16"/>
      <c r="F1" s="17" t="s">
        <v>99</v>
      </c>
      <c r="G1" s="17">
        <v>2021</v>
      </c>
      <c r="H1" s="14"/>
      <c r="I1" s="14"/>
      <c r="J1" s="3"/>
      <c r="L1" s="9"/>
    </row>
    <row r="2" spans="1:12">
      <c r="A2" s="3"/>
      <c r="B2" s="10" t="s">
        <v>9</v>
      </c>
      <c r="C2" s="10" t="s">
        <v>10</v>
      </c>
      <c r="D2" s="10" t="s">
        <v>11</v>
      </c>
      <c r="E2" s="10" t="s">
        <v>12</v>
      </c>
      <c r="F2" s="10" t="s">
        <v>13</v>
      </c>
      <c r="G2" s="10" t="s">
        <v>14</v>
      </c>
      <c r="H2" s="10" t="s">
        <v>15</v>
      </c>
      <c r="I2" s="10" t="s">
        <v>16</v>
      </c>
      <c r="J2" s="3"/>
    </row>
    <row r="3" spans="1:12">
      <c r="A3" s="3"/>
      <c r="B3" s="11"/>
      <c r="C3" s="14"/>
      <c r="D3" s="11"/>
      <c r="E3" s="14"/>
      <c r="F3" s="12"/>
      <c r="G3" s="12"/>
      <c r="H3" s="12"/>
      <c r="I3" s="13">
        <f t="shared" ref="I3:I28" si="0">F3+G3-H3</f>
        <v>0</v>
      </c>
      <c r="J3" s="3"/>
    </row>
    <row r="4" spans="1:12">
      <c r="A4" s="3"/>
      <c r="B4" s="11"/>
      <c r="C4" s="14"/>
      <c r="D4" s="11"/>
      <c r="E4" s="14"/>
      <c r="F4" s="12"/>
      <c r="G4" s="12"/>
      <c r="H4" s="12"/>
      <c r="I4" s="13">
        <f t="shared" si="0"/>
        <v>0</v>
      </c>
      <c r="J4" s="3"/>
    </row>
    <row r="5" spans="1:12">
      <c r="A5" s="3"/>
      <c r="B5" s="11"/>
      <c r="C5" s="14"/>
      <c r="D5" s="11"/>
      <c r="E5" s="14"/>
      <c r="F5" s="12"/>
      <c r="G5" s="12"/>
      <c r="H5" s="12"/>
      <c r="I5" s="13">
        <f t="shared" si="0"/>
        <v>0</v>
      </c>
      <c r="J5" s="3"/>
    </row>
    <row r="6" spans="1:12">
      <c r="A6" s="3"/>
      <c r="B6" s="11"/>
      <c r="C6" s="14"/>
      <c r="D6" s="11"/>
      <c r="E6" s="14"/>
      <c r="F6" s="12"/>
      <c r="G6" s="12"/>
      <c r="H6" s="12"/>
      <c r="I6" s="13">
        <f t="shared" si="0"/>
        <v>0</v>
      </c>
      <c r="J6" s="3"/>
    </row>
    <row r="7" spans="1:12">
      <c r="A7" s="3"/>
      <c r="B7" s="11"/>
      <c r="C7" s="14"/>
      <c r="D7" s="11"/>
      <c r="E7" s="14"/>
      <c r="F7" s="12"/>
      <c r="G7" s="12"/>
      <c r="H7" s="12"/>
      <c r="I7" s="13">
        <f t="shared" si="0"/>
        <v>0</v>
      </c>
      <c r="J7" s="3"/>
    </row>
    <row r="8" spans="1:12">
      <c r="A8" s="3"/>
      <c r="B8" s="11"/>
      <c r="C8" s="14"/>
      <c r="D8" s="11"/>
      <c r="E8" s="14"/>
      <c r="F8" s="12"/>
      <c r="G8" s="12"/>
      <c r="H8" s="12"/>
      <c r="I8" s="13">
        <f t="shared" si="0"/>
        <v>0</v>
      </c>
      <c r="J8" s="3"/>
    </row>
    <row r="9" spans="1:12">
      <c r="A9" s="3"/>
      <c r="B9" s="11"/>
      <c r="C9" s="14"/>
      <c r="D9" s="11"/>
      <c r="E9" s="14"/>
      <c r="F9" s="12"/>
      <c r="G9" s="12"/>
      <c r="H9" s="12"/>
      <c r="I9" s="13">
        <f t="shared" si="0"/>
        <v>0</v>
      </c>
      <c r="J9" s="3"/>
    </row>
    <row r="10" spans="1:12">
      <c r="A10" s="3"/>
      <c r="B10" s="11"/>
      <c r="C10" s="14"/>
      <c r="D10" s="11"/>
      <c r="E10" s="14"/>
      <c r="F10" s="12"/>
      <c r="G10" s="12"/>
      <c r="H10" s="12"/>
      <c r="I10" s="13">
        <f t="shared" si="0"/>
        <v>0</v>
      </c>
      <c r="J10" s="3"/>
    </row>
    <row r="11" spans="1:12">
      <c r="A11" s="3"/>
      <c r="B11" s="11"/>
      <c r="C11" s="14"/>
      <c r="D11" s="11"/>
      <c r="E11" s="14"/>
      <c r="F11" s="12"/>
      <c r="G11" s="12"/>
      <c r="H11" s="12"/>
      <c r="I11" s="13">
        <f t="shared" si="0"/>
        <v>0</v>
      </c>
      <c r="J11" s="3"/>
    </row>
    <row r="12" spans="1:12">
      <c r="A12" s="3"/>
      <c r="B12" s="11"/>
      <c r="C12" s="14"/>
      <c r="D12" s="11"/>
      <c r="E12" s="14"/>
      <c r="F12" s="12"/>
      <c r="G12" s="12"/>
      <c r="H12" s="12"/>
      <c r="I12" s="13">
        <f t="shared" si="0"/>
        <v>0</v>
      </c>
      <c r="J12" s="3"/>
    </row>
    <row r="13" spans="1:12">
      <c r="A13" s="3"/>
      <c r="B13" s="11"/>
      <c r="C13" s="14"/>
      <c r="D13" s="11"/>
      <c r="E13" s="14"/>
      <c r="F13" s="12"/>
      <c r="G13" s="12"/>
      <c r="H13" s="12"/>
      <c r="I13" s="13">
        <f t="shared" si="0"/>
        <v>0</v>
      </c>
      <c r="J13" s="3"/>
    </row>
    <row r="14" spans="1:12">
      <c r="A14" s="3"/>
      <c r="B14" s="11"/>
      <c r="C14" s="14"/>
      <c r="D14" s="11"/>
      <c r="E14" s="14"/>
      <c r="F14" s="12"/>
      <c r="G14" s="12"/>
      <c r="H14" s="12"/>
      <c r="I14" s="13">
        <f t="shared" si="0"/>
        <v>0</v>
      </c>
      <c r="J14" s="3"/>
    </row>
    <row r="15" spans="1:12">
      <c r="A15" s="3"/>
      <c r="B15" s="11"/>
      <c r="C15" s="14"/>
      <c r="D15" s="11"/>
      <c r="E15" s="14"/>
      <c r="F15" s="12"/>
      <c r="G15" s="12"/>
      <c r="H15" s="12"/>
      <c r="I15" s="13">
        <f t="shared" si="0"/>
        <v>0</v>
      </c>
      <c r="J15" s="3"/>
    </row>
    <row r="16" spans="1:12">
      <c r="A16" s="3"/>
      <c r="B16" s="11"/>
      <c r="C16" s="14"/>
      <c r="D16" s="11"/>
      <c r="E16" s="14"/>
      <c r="F16" s="12"/>
      <c r="G16" s="12"/>
      <c r="H16" s="12"/>
      <c r="I16" s="13">
        <f t="shared" si="0"/>
        <v>0</v>
      </c>
      <c r="J16" s="3"/>
    </row>
    <row r="17" spans="1:10">
      <c r="A17" s="3"/>
      <c r="B17" s="11"/>
      <c r="C17" s="14"/>
      <c r="D17" s="11"/>
      <c r="E17" s="14"/>
      <c r="F17" s="12"/>
      <c r="G17" s="12"/>
      <c r="H17" s="12"/>
      <c r="I17" s="13">
        <f t="shared" si="0"/>
        <v>0</v>
      </c>
      <c r="J17" s="3"/>
    </row>
    <row r="18" spans="1:10">
      <c r="A18" s="3"/>
      <c r="B18" s="11"/>
      <c r="C18" s="14"/>
      <c r="D18" s="11"/>
      <c r="E18" s="14"/>
      <c r="F18" s="12"/>
      <c r="G18" s="12"/>
      <c r="H18" s="12"/>
      <c r="I18" s="13">
        <f t="shared" si="0"/>
        <v>0</v>
      </c>
      <c r="J18" s="3"/>
    </row>
    <row r="19" spans="1:10">
      <c r="A19" s="3"/>
      <c r="B19" s="11"/>
      <c r="C19" s="14"/>
      <c r="D19" s="11"/>
      <c r="E19" s="14"/>
      <c r="F19" s="12"/>
      <c r="G19" s="12"/>
      <c r="H19" s="12"/>
      <c r="I19" s="13">
        <f t="shared" si="0"/>
        <v>0</v>
      </c>
      <c r="J19" s="3"/>
    </row>
    <row r="20" spans="1:10">
      <c r="A20" s="3"/>
      <c r="B20" s="11"/>
      <c r="C20" s="14"/>
      <c r="D20" s="11"/>
      <c r="E20" s="14"/>
      <c r="F20" s="12"/>
      <c r="G20" s="12"/>
      <c r="H20" s="12"/>
      <c r="I20" s="13">
        <f t="shared" si="0"/>
        <v>0</v>
      </c>
      <c r="J20" s="3"/>
    </row>
    <row r="21" spans="1:10">
      <c r="A21" s="3"/>
      <c r="B21" s="11"/>
      <c r="C21" s="14"/>
      <c r="D21" s="11"/>
      <c r="E21" s="14"/>
      <c r="F21" s="12"/>
      <c r="G21" s="12"/>
      <c r="H21" s="12"/>
      <c r="I21" s="13">
        <f t="shared" si="0"/>
        <v>0</v>
      </c>
      <c r="J21" s="3"/>
    </row>
    <row r="22" spans="1:10">
      <c r="A22" s="3"/>
      <c r="B22" s="11"/>
      <c r="C22" s="14"/>
      <c r="D22" s="11"/>
      <c r="E22" s="14"/>
      <c r="F22" s="12"/>
      <c r="G22" s="12"/>
      <c r="H22" s="12"/>
      <c r="I22" s="13">
        <f t="shared" si="0"/>
        <v>0</v>
      </c>
      <c r="J22" s="3"/>
    </row>
    <row r="23" spans="1:10">
      <c r="A23" s="3"/>
      <c r="B23" s="11"/>
      <c r="C23" s="14"/>
      <c r="D23" s="11"/>
      <c r="E23" s="14"/>
      <c r="F23" s="12"/>
      <c r="G23" s="12"/>
      <c r="H23" s="12"/>
      <c r="I23" s="13">
        <f t="shared" si="0"/>
        <v>0</v>
      </c>
      <c r="J23" s="3"/>
    </row>
    <row r="24" spans="1:10">
      <c r="A24" s="3"/>
      <c r="B24" s="11"/>
      <c r="C24" s="14"/>
      <c r="D24" s="11"/>
      <c r="E24" s="14"/>
      <c r="F24" s="12"/>
      <c r="G24" s="12"/>
      <c r="H24" s="12"/>
      <c r="I24" s="13">
        <f t="shared" si="0"/>
        <v>0</v>
      </c>
      <c r="J24" s="3"/>
    </row>
    <row r="25" spans="1:10">
      <c r="A25" s="3"/>
      <c r="B25" s="11"/>
      <c r="C25" s="14"/>
      <c r="D25" s="11"/>
      <c r="E25" s="14"/>
      <c r="F25" s="12"/>
      <c r="G25" s="12"/>
      <c r="H25" s="12"/>
      <c r="I25" s="13">
        <f t="shared" si="0"/>
        <v>0</v>
      </c>
      <c r="J25" s="3"/>
    </row>
    <row r="26" spans="1:10">
      <c r="A26" s="3"/>
      <c r="B26" s="11"/>
      <c r="C26" s="14"/>
      <c r="D26" s="11"/>
      <c r="E26" s="14"/>
      <c r="F26" s="12"/>
      <c r="G26" s="12"/>
      <c r="H26" s="12"/>
      <c r="I26" s="13">
        <f t="shared" si="0"/>
        <v>0</v>
      </c>
      <c r="J26" s="3"/>
    </row>
    <row r="27" spans="1:10">
      <c r="A27" s="3"/>
      <c r="B27" s="11"/>
      <c r="C27" s="14"/>
      <c r="D27" s="11"/>
      <c r="E27" s="14"/>
      <c r="F27" s="12"/>
      <c r="G27" s="12"/>
      <c r="H27" s="12"/>
      <c r="I27" s="13">
        <f t="shared" si="0"/>
        <v>0</v>
      </c>
      <c r="J27" s="3"/>
    </row>
    <row r="28" spans="1:10">
      <c r="A28" s="3"/>
      <c r="B28" s="11"/>
      <c r="C28" s="14"/>
      <c r="D28" s="11"/>
      <c r="E28" s="14"/>
      <c r="F28" s="12"/>
      <c r="G28" s="12"/>
      <c r="H28" s="12"/>
      <c r="I28" s="13">
        <f t="shared" si="0"/>
        <v>0</v>
      </c>
      <c r="J28" s="3"/>
    </row>
    <row r="29" spans="1:10">
      <c r="A29" s="3"/>
      <c r="B29" s="11"/>
      <c r="C29" s="14"/>
      <c r="D29" s="10" t="s">
        <v>79</v>
      </c>
      <c r="E29" s="10"/>
      <c r="F29" s="13">
        <f>SUM(F3:F27)</f>
        <v>0</v>
      </c>
      <c r="G29" s="13">
        <f t="shared" ref="G29:I29" si="1">SUM(G3:G27)</f>
        <v>0</v>
      </c>
      <c r="H29" s="13">
        <f t="shared" si="1"/>
        <v>0</v>
      </c>
      <c r="I29" s="13">
        <f t="shared" si="1"/>
        <v>0</v>
      </c>
      <c r="J29" s="3"/>
    </row>
    <row r="30" spans="1:10">
      <c r="A30" s="3"/>
      <c r="B30" s="15"/>
      <c r="C30" s="3"/>
      <c r="D30" s="3"/>
      <c r="E30" s="3"/>
      <c r="F30" s="3"/>
      <c r="G30" s="3"/>
      <c r="H30" s="3"/>
      <c r="I30" s="3"/>
      <c r="J30" s="3"/>
    </row>
  </sheetData>
  <mergeCells count="2">
    <mergeCell ref="B1:E1"/>
    <mergeCell ref="D29:E29"/>
  </mergeCells>
  <dataValidations count="2">
    <dataValidation type="list" allowBlank="1" showInputMessage="1" showErrorMessage="1" sqref="F1">
      <formula1>"January, February, March, April, May, June, July, August, September, October, November, December"</formula1>
    </dataValidation>
    <dataValidation type="list" allowBlank="1" showInputMessage="1" showErrorMessage="1" sqref="G1">
      <formula1>"2020,2021,2022,2023,2024,2025,2026,2027,2028,2029,2030"</formula1>
    </dataValidation>
  </dataValidations>
  <pageMargins left="0.7" right="0.7" top="0.75" bottom="0.75" header="0.3" footer="0.3"/>
  <pageSetup paperSize="1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3"/>
  <dimension ref="A1:L30"/>
  <sheetViews>
    <sheetView workbookViewId="0">
      <selection activeCell="L1" sqref="L1"/>
    </sheetView>
  </sheetViews>
  <sheetFormatPr defaultColWidth="9" defaultRowHeight="13.5"/>
  <cols>
    <col min="1" max="1" width="3" style="1" customWidth="1"/>
    <col min="2" max="2" width="5.85833333333333" style="2" customWidth="1"/>
    <col min="3" max="3" width="14.7083333333333" style="1" customWidth="1"/>
    <col min="4" max="5" width="13.5666666666667" style="1" customWidth="1"/>
    <col min="6" max="6" width="12.1416666666667" style="1" customWidth="1"/>
    <col min="7" max="7" width="11.1416666666667" style="1" customWidth="1"/>
    <col min="8" max="8" width="11" style="1" customWidth="1"/>
    <col min="9" max="9" width="10.5666666666667" style="1" customWidth="1"/>
    <col min="10" max="10" width="3" style="1" customWidth="1"/>
    <col min="11" max="11" width="9.14166666666667" style="1" customWidth="1"/>
    <col min="12" max="16384" width="9.14166666666667" style="1"/>
  </cols>
  <sheetData>
    <row r="1" ht="14.25" spans="1:12">
      <c r="A1" s="3"/>
      <c r="B1" s="16" t="s">
        <v>6</v>
      </c>
      <c r="C1" s="16"/>
      <c r="D1" s="16"/>
      <c r="E1" s="16"/>
      <c r="F1" s="17" t="s">
        <v>100</v>
      </c>
      <c r="G1" s="17">
        <v>2021</v>
      </c>
      <c r="H1" s="14"/>
      <c r="I1" s="14"/>
      <c r="J1" s="3"/>
      <c r="L1" s="9"/>
    </row>
    <row r="2" spans="1:12">
      <c r="A2" s="3"/>
      <c r="B2" s="10" t="s">
        <v>9</v>
      </c>
      <c r="C2" s="10" t="s">
        <v>10</v>
      </c>
      <c r="D2" s="10" t="s">
        <v>11</v>
      </c>
      <c r="E2" s="10" t="s">
        <v>12</v>
      </c>
      <c r="F2" s="10" t="s">
        <v>13</v>
      </c>
      <c r="G2" s="10" t="s">
        <v>14</v>
      </c>
      <c r="H2" s="10" t="s">
        <v>15</v>
      </c>
      <c r="I2" s="10" t="s">
        <v>16</v>
      </c>
      <c r="J2" s="3"/>
    </row>
    <row r="3" spans="1:12">
      <c r="A3" s="3"/>
      <c r="B3" s="11"/>
      <c r="C3" s="14"/>
      <c r="D3" s="11"/>
      <c r="E3" s="14"/>
      <c r="F3" s="12"/>
      <c r="G3" s="12"/>
      <c r="H3" s="12"/>
      <c r="I3" s="13">
        <f t="shared" ref="I3:I28" si="0">F3+G3-H3</f>
        <v>0</v>
      </c>
      <c r="J3" s="3"/>
    </row>
    <row r="4" spans="1:12">
      <c r="A4" s="3"/>
      <c r="B4" s="11"/>
      <c r="C4" s="14"/>
      <c r="D4" s="11"/>
      <c r="E4" s="14"/>
      <c r="F4" s="12"/>
      <c r="G4" s="12"/>
      <c r="H4" s="12"/>
      <c r="I4" s="13">
        <f t="shared" si="0"/>
        <v>0</v>
      </c>
      <c r="J4" s="3"/>
    </row>
    <row r="5" spans="1:12">
      <c r="A5" s="3"/>
      <c r="B5" s="11"/>
      <c r="C5" s="14"/>
      <c r="D5" s="11"/>
      <c r="E5" s="14"/>
      <c r="F5" s="12"/>
      <c r="G5" s="12"/>
      <c r="H5" s="12"/>
      <c r="I5" s="13">
        <f t="shared" si="0"/>
        <v>0</v>
      </c>
      <c r="J5" s="3"/>
    </row>
    <row r="6" spans="1:12">
      <c r="A6" s="3"/>
      <c r="B6" s="11"/>
      <c r="C6" s="14"/>
      <c r="D6" s="11"/>
      <c r="E6" s="14"/>
      <c r="F6" s="12"/>
      <c r="G6" s="12"/>
      <c r="H6" s="12"/>
      <c r="I6" s="13">
        <f t="shared" si="0"/>
        <v>0</v>
      </c>
      <c r="J6" s="3"/>
    </row>
    <row r="7" spans="1:12">
      <c r="A7" s="3"/>
      <c r="B7" s="11"/>
      <c r="C7" s="14"/>
      <c r="D7" s="11"/>
      <c r="E7" s="14"/>
      <c r="F7" s="12"/>
      <c r="G7" s="12"/>
      <c r="H7" s="12"/>
      <c r="I7" s="13">
        <f t="shared" si="0"/>
        <v>0</v>
      </c>
      <c r="J7" s="3"/>
    </row>
    <row r="8" spans="1:12">
      <c r="A8" s="3"/>
      <c r="B8" s="11"/>
      <c r="C8" s="14"/>
      <c r="D8" s="11"/>
      <c r="E8" s="14"/>
      <c r="F8" s="12"/>
      <c r="G8" s="12"/>
      <c r="H8" s="12"/>
      <c r="I8" s="13">
        <f t="shared" si="0"/>
        <v>0</v>
      </c>
      <c r="J8" s="3"/>
    </row>
    <row r="9" spans="1:12">
      <c r="A9" s="3"/>
      <c r="B9" s="11"/>
      <c r="C9" s="14"/>
      <c r="D9" s="11"/>
      <c r="E9" s="14"/>
      <c r="F9" s="12"/>
      <c r="G9" s="12"/>
      <c r="H9" s="12"/>
      <c r="I9" s="13">
        <f t="shared" si="0"/>
        <v>0</v>
      </c>
      <c r="J9" s="3"/>
    </row>
    <row r="10" spans="1:12">
      <c r="A10" s="3"/>
      <c r="B10" s="11"/>
      <c r="C10" s="14"/>
      <c r="D10" s="11"/>
      <c r="E10" s="14"/>
      <c r="F10" s="12"/>
      <c r="G10" s="12"/>
      <c r="H10" s="12"/>
      <c r="I10" s="13">
        <f t="shared" si="0"/>
        <v>0</v>
      </c>
      <c r="J10" s="3"/>
    </row>
    <row r="11" spans="1:12">
      <c r="A11" s="3"/>
      <c r="B11" s="11"/>
      <c r="C11" s="14"/>
      <c r="D11" s="11"/>
      <c r="E11" s="14"/>
      <c r="F11" s="12"/>
      <c r="G11" s="12"/>
      <c r="H11" s="12"/>
      <c r="I11" s="13">
        <f t="shared" si="0"/>
        <v>0</v>
      </c>
      <c r="J11" s="3"/>
    </row>
    <row r="12" spans="1:12">
      <c r="A12" s="3"/>
      <c r="B12" s="11"/>
      <c r="C12" s="14"/>
      <c r="D12" s="11"/>
      <c r="E12" s="14"/>
      <c r="F12" s="12"/>
      <c r="G12" s="12"/>
      <c r="H12" s="12"/>
      <c r="I12" s="13">
        <f t="shared" si="0"/>
        <v>0</v>
      </c>
      <c r="J12" s="3"/>
    </row>
    <row r="13" spans="1:12">
      <c r="A13" s="3"/>
      <c r="B13" s="11"/>
      <c r="C13" s="14"/>
      <c r="D13" s="11"/>
      <c r="E13" s="14"/>
      <c r="F13" s="12"/>
      <c r="G13" s="12"/>
      <c r="H13" s="12"/>
      <c r="I13" s="13">
        <f t="shared" si="0"/>
        <v>0</v>
      </c>
      <c r="J13" s="3"/>
    </row>
    <row r="14" spans="1:12">
      <c r="A14" s="3"/>
      <c r="B14" s="11"/>
      <c r="C14" s="14"/>
      <c r="D14" s="11"/>
      <c r="E14" s="14"/>
      <c r="F14" s="12"/>
      <c r="G14" s="12"/>
      <c r="H14" s="12"/>
      <c r="I14" s="13">
        <f t="shared" si="0"/>
        <v>0</v>
      </c>
      <c r="J14" s="3"/>
    </row>
    <row r="15" spans="1:12">
      <c r="A15" s="3"/>
      <c r="B15" s="11"/>
      <c r="C15" s="14"/>
      <c r="D15" s="11"/>
      <c r="E15" s="14"/>
      <c r="F15" s="12"/>
      <c r="G15" s="12"/>
      <c r="H15" s="12"/>
      <c r="I15" s="13">
        <f t="shared" si="0"/>
        <v>0</v>
      </c>
      <c r="J15" s="3"/>
    </row>
    <row r="16" spans="1:12">
      <c r="A16" s="3"/>
      <c r="B16" s="11"/>
      <c r="C16" s="14"/>
      <c r="D16" s="11"/>
      <c r="E16" s="14"/>
      <c r="F16" s="12"/>
      <c r="G16" s="12"/>
      <c r="H16" s="12"/>
      <c r="I16" s="13">
        <f t="shared" si="0"/>
        <v>0</v>
      </c>
      <c r="J16" s="3"/>
    </row>
    <row r="17" spans="1:10">
      <c r="A17" s="3"/>
      <c r="B17" s="11"/>
      <c r="C17" s="14"/>
      <c r="D17" s="11"/>
      <c r="E17" s="14"/>
      <c r="F17" s="12"/>
      <c r="G17" s="12"/>
      <c r="H17" s="12"/>
      <c r="I17" s="13">
        <f t="shared" si="0"/>
        <v>0</v>
      </c>
      <c r="J17" s="3"/>
    </row>
    <row r="18" spans="1:10">
      <c r="A18" s="3"/>
      <c r="B18" s="11"/>
      <c r="C18" s="14"/>
      <c r="D18" s="11"/>
      <c r="E18" s="14"/>
      <c r="F18" s="12"/>
      <c r="G18" s="12"/>
      <c r="H18" s="12"/>
      <c r="I18" s="13">
        <f t="shared" si="0"/>
        <v>0</v>
      </c>
      <c r="J18" s="3"/>
    </row>
    <row r="19" spans="1:10">
      <c r="A19" s="3"/>
      <c r="B19" s="11"/>
      <c r="C19" s="14"/>
      <c r="D19" s="11"/>
      <c r="E19" s="14"/>
      <c r="F19" s="12"/>
      <c r="G19" s="12"/>
      <c r="H19" s="12"/>
      <c r="I19" s="13">
        <f t="shared" si="0"/>
        <v>0</v>
      </c>
      <c r="J19" s="3"/>
    </row>
    <row r="20" spans="1:10">
      <c r="A20" s="3"/>
      <c r="B20" s="11"/>
      <c r="C20" s="14"/>
      <c r="D20" s="11"/>
      <c r="E20" s="14"/>
      <c r="F20" s="12"/>
      <c r="G20" s="12"/>
      <c r="H20" s="12"/>
      <c r="I20" s="13">
        <f t="shared" si="0"/>
        <v>0</v>
      </c>
      <c r="J20" s="3"/>
    </row>
    <row r="21" spans="1:10">
      <c r="A21" s="3"/>
      <c r="B21" s="11"/>
      <c r="C21" s="14"/>
      <c r="D21" s="11"/>
      <c r="E21" s="14"/>
      <c r="F21" s="12"/>
      <c r="G21" s="12"/>
      <c r="H21" s="12"/>
      <c r="I21" s="13">
        <f t="shared" si="0"/>
        <v>0</v>
      </c>
      <c r="J21" s="3"/>
    </row>
    <row r="22" spans="1:10">
      <c r="A22" s="3"/>
      <c r="B22" s="11"/>
      <c r="C22" s="14"/>
      <c r="D22" s="11"/>
      <c r="E22" s="14"/>
      <c r="F22" s="12"/>
      <c r="G22" s="12"/>
      <c r="H22" s="12"/>
      <c r="I22" s="13">
        <f t="shared" si="0"/>
        <v>0</v>
      </c>
      <c r="J22" s="3"/>
    </row>
    <row r="23" spans="1:10">
      <c r="A23" s="3"/>
      <c r="B23" s="11"/>
      <c r="C23" s="14"/>
      <c r="D23" s="11"/>
      <c r="E23" s="14"/>
      <c r="F23" s="12"/>
      <c r="G23" s="12"/>
      <c r="H23" s="12"/>
      <c r="I23" s="13">
        <f t="shared" si="0"/>
        <v>0</v>
      </c>
      <c r="J23" s="3"/>
    </row>
    <row r="24" spans="1:10">
      <c r="A24" s="3"/>
      <c r="B24" s="11"/>
      <c r="C24" s="14"/>
      <c r="D24" s="11"/>
      <c r="E24" s="14"/>
      <c r="F24" s="12"/>
      <c r="G24" s="12"/>
      <c r="H24" s="12"/>
      <c r="I24" s="13">
        <f t="shared" si="0"/>
        <v>0</v>
      </c>
      <c r="J24" s="3"/>
    </row>
    <row r="25" spans="1:10">
      <c r="A25" s="3"/>
      <c r="B25" s="11"/>
      <c r="C25" s="14"/>
      <c r="D25" s="11"/>
      <c r="E25" s="14"/>
      <c r="F25" s="12"/>
      <c r="G25" s="12"/>
      <c r="H25" s="12"/>
      <c r="I25" s="13">
        <f t="shared" si="0"/>
        <v>0</v>
      </c>
      <c r="J25" s="3"/>
    </row>
    <row r="26" spans="1:10">
      <c r="A26" s="3"/>
      <c r="B26" s="11"/>
      <c r="C26" s="14"/>
      <c r="D26" s="11"/>
      <c r="E26" s="14"/>
      <c r="F26" s="12"/>
      <c r="G26" s="12"/>
      <c r="H26" s="12"/>
      <c r="I26" s="13">
        <f t="shared" si="0"/>
        <v>0</v>
      </c>
      <c r="J26" s="3"/>
    </row>
    <row r="27" spans="1:10">
      <c r="A27" s="3"/>
      <c r="B27" s="11"/>
      <c r="C27" s="14"/>
      <c r="D27" s="11"/>
      <c r="E27" s="14"/>
      <c r="F27" s="12"/>
      <c r="G27" s="12"/>
      <c r="H27" s="12"/>
      <c r="I27" s="13">
        <f t="shared" si="0"/>
        <v>0</v>
      </c>
      <c r="J27" s="3"/>
    </row>
    <row r="28" spans="1:10">
      <c r="A28" s="3"/>
      <c r="B28" s="11"/>
      <c r="C28" s="14"/>
      <c r="D28" s="11"/>
      <c r="E28" s="14"/>
      <c r="F28" s="12"/>
      <c r="G28" s="12"/>
      <c r="H28" s="12"/>
      <c r="I28" s="13">
        <f t="shared" si="0"/>
        <v>0</v>
      </c>
      <c r="J28" s="3"/>
    </row>
    <row r="29" spans="1:10">
      <c r="A29" s="3"/>
      <c r="B29" s="11"/>
      <c r="C29" s="14"/>
      <c r="D29" s="10" t="s">
        <v>79</v>
      </c>
      <c r="E29" s="10"/>
      <c r="F29" s="13">
        <f>SUM(F3:F27)</f>
        <v>0</v>
      </c>
      <c r="G29" s="13">
        <f t="shared" ref="G29:I29" si="1">SUM(G3:G27)</f>
        <v>0</v>
      </c>
      <c r="H29" s="13">
        <f t="shared" si="1"/>
        <v>0</v>
      </c>
      <c r="I29" s="13">
        <f t="shared" si="1"/>
        <v>0</v>
      </c>
      <c r="J29" s="3"/>
    </row>
    <row r="30" spans="1:10">
      <c r="A30" s="3"/>
      <c r="B30" s="15"/>
      <c r="C30" s="3"/>
      <c r="D30" s="3"/>
      <c r="E30" s="3"/>
      <c r="F30" s="3"/>
      <c r="G30" s="3"/>
      <c r="H30" s="3"/>
      <c r="I30" s="3"/>
      <c r="J30" s="3"/>
    </row>
  </sheetData>
  <mergeCells count="2">
    <mergeCell ref="B1:E1"/>
    <mergeCell ref="D29:E29"/>
  </mergeCells>
  <dataValidations count="2">
    <dataValidation type="list" allowBlank="1" showInputMessage="1" showErrorMessage="1" sqref="F1">
      <formula1>"January, February, March, April, May, June, July, August, September, October, November, December"</formula1>
    </dataValidation>
    <dataValidation type="list" allowBlank="1" showInputMessage="1" showErrorMessage="1" sqref="G1">
      <formula1>"2020,2021,2022,2023,2024,2025,2026,2027,2028,2029,2030"</formula1>
    </dataValidation>
  </dataValidations>
  <pageMargins left="0.7" right="0.7" top="0.75" bottom="0.75" header="0.3" footer="0.3"/>
  <pageSetup paperSize="1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4"/>
  <dimension ref="A1:L30"/>
  <sheetViews>
    <sheetView workbookViewId="0">
      <selection activeCell="L1" sqref="L1"/>
    </sheetView>
  </sheetViews>
  <sheetFormatPr defaultColWidth="9" defaultRowHeight="13.5"/>
  <cols>
    <col min="1" max="1" width="3" style="1" customWidth="1"/>
    <col min="2" max="2" width="5.85833333333333" style="2" customWidth="1"/>
    <col min="3" max="3" width="14.7083333333333" style="1" customWidth="1"/>
    <col min="4" max="5" width="13.5666666666667" style="1" customWidth="1"/>
    <col min="6" max="6" width="12.1416666666667" style="1" customWidth="1"/>
    <col min="7" max="7" width="11.1416666666667" style="1" customWidth="1"/>
    <col min="8" max="8" width="11" style="1" customWidth="1"/>
    <col min="9" max="9" width="10.5666666666667" style="1" customWidth="1"/>
    <col min="10" max="10" width="3" style="1" customWidth="1"/>
    <col min="11" max="11" width="9.14166666666667" style="1" customWidth="1"/>
    <col min="12" max="16384" width="9.14166666666667" style="1"/>
  </cols>
  <sheetData>
    <row r="1" ht="14.25" spans="1:12">
      <c r="A1" s="3"/>
      <c r="B1" s="16" t="s">
        <v>6</v>
      </c>
      <c r="C1" s="16"/>
      <c r="D1" s="16"/>
      <c r="E1" s="16"/>
      <c r="F1" s="17" t="s">
        <v>101</v>
      </c>
      <c r="G1" s="17">
        <v>2021</v>
      </c>
      <c r="H1" s="14"/>
      <c r="I1" s="14"/>
      <c r="J1" s="3"/>
      <c r="L1" s="9"/>
    </row>
    <row r="2" spans="1:12">
      <c r="A2" s="3"/>
      <c r="B2" s="10" t="s">
        <v>9</v>
      </c>
      <c r="C2" s="10" t="s">
        <v>10</v>
      </c>
      <c r="D2" s="10" t="s">
        <v>11</v>
      </c>
      <c r="E2" s="10" t="s">
        <v>12</v>
      </c>
      <c r="F2" s="10" t="s">
        <v>13</v>
      </c>
      <c r="G2" s="10" t="s">
        <v>14</v>
      </c>
      <c r="H2" s="10" t="s">
        <v>15</v>
      </c>
      <c r="I2" s="10" t="s">
        <v>16</v>
      </c>
      <c r="J2" s="3"/>
    </row>
    <row r="3" spans="1:12">
      <c r="A3" s="3"/>
      <c r="B3" s="11"/>
      <c r="C3" s="14"/>
      <c r="D3" s="11"/>
      <c r="E3" s="14"/>
      <c r="F3" s="12"/>
      <c r="G3" s="12"/>
      <c r="H3" s="12"/>
      <c r="I3" s="13">
        <f t="shared" ref="I3:I28" si="0">F3+G3-H3</f>
        <v>0</v>
      </c>
      <c r="J3" s="3"/>
    </row>
    <row r="4" spans="1:12">
      <c r="A4" s="3"/>
      <c r="B4" s="11"/>
      <c r="C4" s="14"/>
      <c r="D4" s="11"/>
      <c r="E4" s="14"/>
      <c r="F4" s="12"/>
      <c r="G4" s="12"/>
      <c r="H4" s="12"/>
      <c r="I4" s="13">
        <f t="shared" si="0"/>
        <v>0</v>
      </c>
      <c r="J4" s="3"/>
    </row>
    <row r="5" spans="1:12">
      <c r="A5" s="3"/>
      <c r="B5" s="11"/>
      <c r="C5" s="14"/>
      <c r="D5" s="11"/>
      <c r="E5" s="14"/>
      <c r="F5" s="12"/>
      <c r="G5" s="12"/>
      <c r="H5" s="12"/>
      <c r="I5" s="13">
        <f t="shared" si="0"/>
        <v>0</v>
      </c>
      <c r="J5" s="3"/>
    </row>
    <row r="6" spans="1:12">
      <c r="A6" s="3"/>
      <c r="B6" s="11"/>
      <c r="C6" s="14"/>
      <c r="D6" s="11"/>
      <c r="E6" s="14"/>
      <c r="F6" s="12"/>
      <c r="G6" s="12"/>
      <c r="H6" s="12"/>
      <c r="I6" s="13">
        <f t="shared" si="0"/>
        <v>0</v>
      </c>
      <c r="J6" s="3"/>
    </row>
    <row r="7" spans="1:12">
      <c r="A7" s="3"/>
      <c r="B7" s="11"/>
      <c r="C7" s="14"/>
      <c r="D7" s="11"/>
      <c r="E7" s="14"/>
      <c r="F7" s="12"/>
      <c r="G7" s="12"/>
      <c r="H7" s="12"/>
      <c r="I7" s="13">
        <f t="shared" si="0"/>
        <v>0</v>
      </c>
      <c r="J7" s="3"/>
    </row>
    <row r="8" spans="1:12">
      <c r="A8" s="3"/>
      <c r="B8" s="11"/>
      <c r="C8" s="14"/>
      <c r="D8" s="11"/>
      <c r="E8" s="14"/>
      <c r="F8" s="12"/>
      <c r="G8" s="12"/>
      <c r="H8" s="12"/>
      <c r="I8" s="13">
        <f t="shared" si="0"/>
        <v>0</v>
      </c>
      <c r="J8" s="3"/>
    </row>
    <row r="9" spans="1:12">
      <c r="A9" s="3"/>
      <c r="B9" s="11"/>
      <c r="C9" s="14"/>
      <c r="D9" s="11"/>
      <c r="E9" s="14"/>
      <c r="F9" s="12"/>
      <c r="G9" s="12"/>
      <c r="H9" s="12"/>
      <c r="I9" s="13">
        <f t="shared" si="0"/>
        <v>0</v>
      </c>
      <c r="J9" s="3"/>
    </row>
    <row r="10" spans="1:12">
      <c r="A10" s="3"/>
      <c r="B10" s="11"/>
      <c r="C10" s="14"/>
      <c r="D10" s="11"/>
      <c r="E10" s="14"/>
      <c r="F10" s="12"/>
      <c r="G10" s="12"/>
      <c r="H10" s="12"/>
      <c r="I10" s="13">
        <f t="shared" si="0"/>
        <v>0</v>
      </c>
      <c r="J10" s="3"/>
    </row>
    <row r="11" spans="1:12">
      <c r="A11" s="3"/>
      <c r="B11" s="11"/>
      <c r="C11" s="14"/>
      <c r="D11" s="11"/>
      <c r="E11" s="14"/>
      <c r="F11" s="12"/>
      <c r="G11" s="12"/>
      <c r="H11" s="12"/>
      <c r="I11" s="13">
        <f t="shared" si="0"/>
        <v>0</v>
      </c>
      <c r="J11" s="3"/>
    </row>
    <row r="12" spans="1:12">
      <c r="A12" s="3"/>
      <c r="B12" s="11"/>
      <c r="C12" s="14"/>
      <c r="D12" s="11"/>
      <c r="E12" s="14"/>
      <c r="F12" s="12"/>
      <c r="G12" s="12"/>
      <c r="H12" s="12"/>
      <c r="I12" s="13">
        <f t="shared" si="0"/>
        <v>0</v>
      </c>
      <c r="J12" s="3"/>
    </row>
    <row r="13" spans="1:12">
      <c r="A13" s="3"/>
      <c r="B13" s="11"/>
      <c r="C13" s="14"/>
      <c r="D13" s="11"/>
      <c r="E13" s="14"/>
      <c r="F13" s="12"/>
      <c r="G13" s="12"/>
      <c r="H13" s="12"/>
      <c r="I13" s="13">
        <f t="shared" si="0"/>
        <v>0</v>
      </c>
      <c r="J13" s="3"/>
    </row>
    <row r="14" spans="1:12">
      <c r="A14" s="3"/>
      <c r="B14" s="11"/>
      <c r="C14" s="14"/>
      <c r="D14" s="11"/>
      <c r="E14" s="14"/>
      <c r="F14" s="12"/>
      <c r="G14" s="12"/>
      <c r="H14" s="12"/>
      <c r="I14" s="13">
        <f t="shared" si="0"/>
        <v>0</v>
      </c>
      <c r="J14" s="3"/>
    </row>
    <row r="15" spans="1:12">
      <c r="A15" s="3"/>
      <c r="B15" s="11"/>
      <c r="C15" s="14"/>
      <c r="D15" s="11"/>
      <c r="E15" s="14"/>
      <c r="F15" s="12"/>
      <c r="G15" s="12"/>
      <c r="H15" s="12"/>
      <c r="I15" s="13">
        <f t="shared" si="0"/>
        <v>0</v>
      </c>
      <c r="J15" s="3"/>
    </row>
    <row r="16" spans="1:12">
      <c r="A16" s="3"/>
      <c r="B16" s="11"/>
      <c r="C16" s="14"/>
      <c r="D16" s="11"/>
      <c r="E16" s="14"/>
      <c r="F16" s="12"/>
      <c r="G16" s="12"/>
      <c r="H16" s="12"/>
      <c r="I16" s="13">
        <f t="shared" si="0"/>
        <v>0</v>
      </c>
      <c r="J16" s="3"/>
    </row>
    <row r="17" spans="1:10">
      <c r="A17" s="3"/>
      <c r="B17" s="11"/>
      <c r="C17" s="14"/>
      <c r="D17" s="11"/>
      <c r="E17" s="14"/>
      <c r="F17" s="12"/>
      <c r="G17" s="12"/>
      <c r="H17" s="12"/>
      <c r="I17" s="13">
        <f t="shared" si="0"/>
        <v>0</v>
      </c>
      <c r="J17" s="3"/>
    </row>
    <row r="18" spans="1:10">
      <c r="A18" s="3"/>
      <c r="B18" s="11"/>
      <c r="C18" s="14"/>
      <c r="D18" s="11"/>
      <c r="E18" s="14"/>
      <c r="F18" s="12"/>
      <c r="G18" s="12"/>
      <c r="H18" s="12"/>
      <c r="I18" s="13">
        <f t="shared" si="0"/>
        <v>0</v>
      </c>
      <c r="J18" s="3"/>
    </row>
    <row r="19" spans="1:10">
      <c r="A19" s="3"/>
      <c r="B19" s="11"/>
      <c r="C19" s="14"/>
      <c r="D19" s="11"/>
      <c r="E19" s="14"/>
      <c r="F19" s="12"/>
      <c r="G19" s="12"/>
      <c r="H19" s="12"/>
      <c r="I19" s="13">
        <f t="shared" si="0"/>
        <v>0</v>
      </c>
      <c r="J19" s="3"/>
    </row>
    <row r="20" spans="1:10">
      <c r="A20" s="3"/>
      <c r="B20" s="11"/>
      <c r="C20" s="14"/>
      <c r="D20" s="11"/>
      <c r="E20" s="14"/>
      <c r="F20" s="12"/>
      <c r="G20" s="12"/>
      <c r="H20" s="12"/>
      <c r="I20" s="13">
        <f t="shared" si="0"/>
        <v>0</v>
      </c>
      <c r="J20" s="3"/>
    </row>
    <row r="21" spans="1:10">
      <c r="A21" s="3"/>
      <c r="B21" s="11"/>
      <c r="C21" s="14"/>
      <c r="D21" s="11"/>
      <c r="E21" s="14"/>
      <c r="F21" s="12"/>
      <c r="G21" s="12"/>
      <c r="H21" s="12"/>
      <c r="I21" s="13">
        <f t="shared" si="0"/>
        <v>0</v>
      </c>
      <c r="J21" s="3"/>
    </row>
    <row r="22" spans="1:10">
      <c r="A22" s="3"/>
      <c r="B22" s="11"/>
      <c r="C22" s="14"/>
      <c r="D22" s="11"/>
      <c r="E22" s="14"/>
      <c r="F22" s="12"/>
      <c r="G22" s="12"/>
      <c r="H22" s="12"/>
      <c r="I22" s="13">
        <f t="shared" si="0"/>
        <v>0</v>
      </c>
      <c r="J22" s="3"/>
    </row>
    <row r="23" spans="1:10">
      <c r="A23" s="3"/>
      <c r="B23" s="11"/>
      <c r="C23" s="14"/>
      <c r="D23" s="11"/>
      <c r="E23" s="14"/>
      <c r="F23" s="12"/>
      <c r="G23" s="12"/>
      <c r="H23" s="12"/>
      <c r="I23" s="13">
        <f t="shared" si="0"/>
        <v>0</v>
      </c>
      <c r="J23" s="3"/>
    </row>
    <row r="24" spans="1:10">
      <c r="A24" s="3"/>
      <c r="B24" s="11"/>
      <c r="C24" s="14"/>
      <c r="D24" s="11"/>
      <c r="E24" s="14"/>
      <c r="F24" s="12"/>
      <c r="G24" s="12"/>
      <c r="H24" s="12"/>
      <c r="I24" s="13">
        <f t="shared" si="0"/>
        <v>0</v>
      </c>
      <c r="J24" s="3"/>
    </row>
    <row r="25" spans="1:10">
      <c r="A25" s="3"/>
      <c r="B25" s="11"/>
      <c r="C25" s="14"/>
      <c r="D25" s="11"/>
      <c r="E25" s="14"/>
      <c r="F25" s="12"/>
      <c r="G25" s="12"/>
      <c r="H25" s="12"/>
      <c r="I25" s="13">
        <f t="shared" si="0"/>
        <v>0</v>
      </c>
      <c r="J25" s="3"/>
    </row>
    <row r="26" spans="1:10">
      <c r="A26" s="3"/>
      <c r="B26" s="11"/>
      <c r="C26" s="14"/>
      <c r="D26" s="11"/>
      <c r="E26" s="14"/>
      <c r="F26" s="12"/>
      <c r="G26" s="12"/>
      <c r="H26" s="12"/>
      <c r="I26" s="13">
        <f t="shared" si="0"/>
        <v>0</v>
      </c>
      <c r="J26" s="3"/>
    </row>
    <row r="27" spans="1:10">
      <c r="A27" s="3"/>
      <c r="B27" s="11"/>
      <c r="C27" s="14"/>
      <c r="D27" s="11"/>
      <c r="E27" s="14"/>
      <c r="F27" s="12"/>
      <c r="G27" s="12"/>
      <c r="H27" s="12"/>
      <c r="I27" s="13">
        <f t="shared" si="0"/>
        <v>0</v>
      </c>
      <c r="J27" s="3"/>
    </row>
    <row r="28" spans="1:10">
      <c r="A28" s="3"/>
      <c r="B28" s="11"/>
      <c r="C28" s="14"/>
      <c r="D28" s="11"/>
      <c r="E28" s="14"/>
      <c r="F28" s="12"/>
      <c r="G28" s="12"/>
      <c r="H28" s="12"/>
      <c r="I28" s="13">
        <f t="shared" si="0"/>
        <v>0</v>
      </c>
      <c r="J28" s="3"/>
    </row>
    <row r="29" spans="1:10">
      <c r="A29" s="3"/>
      <c r="B29" s="11"/>
      <c r="C29" s="14"/>
      <c r="D29" s="10" t="s">
        <v>79</v>
      </c>
      <c r="E29" s="10"/>
      <c r="F29" s="13">
        <f>SUM(F3:F27)</f>
        <v>0</v>
      </c>
      <c r="G29" s="13">
        <f t="shared" ref="G29:I29" si="1">SUM(G3:G27)</f>
        <v>0</v>
      </c>
      <c r="H29" s="13">
        <f t="shared" si="1"/>
        <v>0</v>
      </c>
      <c r="I29" s="13">
        <f t="shared" si="1"/>
        <v>0</v>
      </c>
      <c r="J29" s="3"/>
    </row>
    <row r="30" spans="1:10">
      <c r="A30" s="3"/>
      <c r="B30" s="15"/>
      <c r="C30" s="3"/>
      <c r="D30" s="3"/>
      <c r="E30" s="3"/>
      <c r="F30" s="3"/>
      <c r="G30" s="3"/>
      <c r="H30" s="3"/>
      <c r="I30" s="3"/>
      <c r="J30" s="3"/>
    </row>
  </sheetData>
  <mergeCells count="2">
    <mergeCell ref="B1:E1"/>
    <mergeCell ref="D29:E29"/>
  </mergeCells>
  <dataValidations count="2">
    <dataValidation type="list" allowBlank="1" showInputMessage="1" showErrorMessage="1" sqref="F1">
      <formula1>"January, February, March, April, May, June, July, August, September, October, November, December"</formula1>
    </dataValidation>
    <dataValidation type="list" allowBlank="1" showInputMessage="1" showErrorMessage="1" sqref="G1">
      <formula1>"2020,2021,2022,2023,2024,2025,2026,2027,2028,2029,2030"</formula1>
    </dataValidation>
  </dataValidations>
  <pageMargins left="0.7" right="0.7" top="0.75" bottom="0.75" header="0.3" footer="0.3"/>
  <pageSetup paperSize="1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6"/>
  <dimension ref="A1:J17"/>
  <sheetViews>
    <sheetView workbookViewId="0">
      <selection activeCell="A1" sqref="A1:H17"/>
    </sheetView>
  </sheetViews>
  <sheetFormatPr defaultColWidth="9" defaultRowHeight="13.5"/>
  <cols>
    <col min="1" max="1" width="3" style="1" customWidth="1"/>
    <col min="2" max="2" width="5.85833333333333" style="2" customWidth="1"/>
    <col min="3" max="3" width="14.7083333333333" style="1" customWidth="1"/>
    <col min="4" max="4" width="12.1416666666667" style="1" customWidth="1"/>
    <col min="5" max="5" width="11.5666666666667" style="1" customWidth="1"/>
    <col min="6" max="6" width="11" style="1" customWidth="1"/>
    <col min="7" max="7" width="11.5666666666667" style="1" customWidth="1"/>
    <col min="8" max="8" width="3" style="1" customWidth="1"/>
    <col min="9" max="9" width="9.14166666666667" style="1" customWidth="1"/>
    <col min="10" max="16384" width="9.14166666666667" style="1"/>
  </cols>
  <sheetData>
    <row r="1" ht="32.25" spans="1:10">
      <c r="A1" s="3"/>
      <c r="B1" s="4" t="s">
        <v>102</v>
      </c>
      <c r="C1" s="5"/>
      <c r="D1" s="5"/>
      <c r="E1" s="6"/>
      <c r="F1" s="7">
        <v>2021</v>
      </c>
      <c r="G1" s="8"/>
      <c r="H1" s="3"/>
      <c r="J1" s="9"/>
    </row>
    <row r="2" spans="1:10">
      <c r="A2" s="3"/>
      <c r="B2" s="10" t="s">
        <v>9</v>
      </c>
      <c r="C2" s="10" t="s">
        <v>103</v>
      </c>
      <c r="D2" s="10" t="s">
        <v>13</v>
      </c>
      <c r="E2" s="10" t="s">
        <v>14</v>
      </c>
      <c r="F2" s="10" t="s">
        <v>15</v>
      </c>
      <c r="G2" s="10" t="s">
        <v>16</v>
      </c>
      <c r="H2" s="3"/>
    </row>
    <row r="3" spans="1:10">
      <c r="A3" s="3"/>
      <c r="B3" s="11">
        <v>1</v>
      </c>
      <c r="C3" s="11" t="s">
        <v>7</v>
      </c>
      <c r="D3" s="12">
        <f>January!F29</f>
        <v>362500</v>
      </c>
      <c r="E3" s="12">
        <f>January!G29</f>
        <v>64200</v>
      </c>
      <c r="F3" s="12">
        <f>January!H29</f>
        <v>25700</v>
      </c>
      <c r="G3" s="13">
        <f t="shared" ref="G3:G15" si="0">D3+E3-F3</f>
        <v>401000</v>
      </c>
      <c r="H3" s="3"/>
    </row>
    <row r="4" spans="1:10">
      <c r="A4" s="3"/>
      <c r="B4" s="11">
        <v>2</v>
      </c>
      <c r="C4" s="11" t="s">
        <v>91</v>
      </c>
      <c r="D4" s="12">
        <f>February!F29</f>
        <v>362500</v>
      </c>
      <c r="E4" s="12">
        <f>February!G29</f>
        <v>64200</v>
      </c>
      <c r="F4" s="12">
        <f>February!H29</f>
        <v>25700</v>
      </c>
      <c r="G4" s="13">
        <f t="shared" si="0"/>
        <v>401000</v>
      </c>
      <c r="H4" s="3"/>
    </row>
    <row r="5" spans="1:10">
      <c r="A5" s="3"/>
      <c r="B5" s="11">
        <v>3</v>
      </c>
      <c r="C5" s="11" t="s">
        <v>92</v>
      </c>
      <c r="D5" s="12">
        <f>March!F29</f>
        <v>301500</v>
      </c>
      <c r="E5" s="12">
        <f>March!G29</f>
        <v>53700</v>
      </c>
      <c r="F5" s="12">
        <f>March!H29</f>
        <v>22200</v>
      </c>
      <c r="G5" s="13">
        <f t="shared" si="0"/>
        <v>333000</v>
      </c>
      <c r="H5" s="3"/>
    </row>
    <row r="6" spans="1:10">
      <c r="A6" s="3"/>
      <c r="B6" s="11">
        <v>4</v>
      </c>
      <c r="C6" s="11" t="s">
        <v>93</v>
      </c>
      <c r="D6" s="12">
        <f>April!F29</f>
        <v>362500</v>
      </c>
      <c r="E6" s="12">
        <f>April!G29</f>
        <v>64200</v>
      </c>
      <c r="F6" s="12">
        <f>April!H29</f>
        <v>25700</v>
      </c>
      <c r="G6" s="13">
        <f t="shared" si="0"/>
        <v>401000</v>
      </c>
      <c r="H6" s="3"/>
    </row>
    <row r="7" spans="1:10">
      <c r="A7" s="3"/>
      <c r="B7" s="11">
        <v>5</v>
      </c>
      <c r="C7" s="11" t="s">
        <v>94</v>
      </c>
      <c r="D7" s="12">
        <f>May!F29</f>
        <v>0</v>
      </c>
      <c r="E7" s="12">
        <f>May!G29</f>
        <v>0</v>
      </c>
      <c r="F7" s="12">
        <f>May!H29</f>
        <v>0</v>
      </c>
      <c r="G7" s="13">
        <f t="shared" si="0"/>
        <v>0</v>
      </c>
      <c r="H7" s="3"/>
    </row>
    <row r="8" spans="1:10">
      <c r="A8" s="3"/>
      <c r="B8" s="11">
        <v>6</v>
      </c>
      <c r="C8" s="11" t="s">
        <v>95</v>
      </c>
      <c r="D8" s="12">
        <f>June!F29</f>
        <v>0</v>
      </c>
      <c r="E8" s="12">
        <f>June!G29</f>
        <v>0</v>
      </c>
      <c r="F8" s="12">
        <f>June!H29</f>
        <v>0</v>
      </c>
      <c r="G8" s="13">
        <f t="shared" si="0"/>
        <v>0</v>
      </c>
      <c r="H8" s="3"/>
    </row>
    <row r="9" spans="1:10">
      <c r="A9" s="3"/>
      <c r="B9" s="11">
        <v>7</v>
      </c>
      <c r="C9" s="11" t="s">
        <v>96</v>
      </c>
      <c r="D9" s="12">
        <f>July!F29</f>
        <v>0</v>
      </c>
      <c r="E9" s="12">
        <f>July!G29</f>
        <v>0</v>
      </c>
      <c r="F9" s="12">
        <f>July!H29</f>
        <v>0</v>
      </c>
      <c r="G9" s="13">
        <f t="shared" si="0"/>
        <v>0</v>
      </c>
      <c r="H9" s="3"/>
    </row>
    <row r="10" spans="1:10">
      <c r="A10" s="3"/>
      <c r="B10" s="11">
        <v>8</v>
      </c>
      <c r="C10" s="11" t="s">
        <v>97</v>
      </c>
      <c r="D10" s="12">
        <f>August!F29</f>
        <v>0</v>
      </c>
      <c r="E10" s="12">
        <f>August!G29</f>
        <v>0</v>
      </c>
      <c r="F10" s="12">
        <f>August!H29</f>
        <v>0</v>
      </c>
      <c r="G10" s="13">
        <f t="shared" si="0"/>
        <v>0</v>
      </c>
      <c r="H10" s="3"/>
    </row>
    <row r="11" spans="1:10">
      <c r="A11" s="3"/>
      <c r="B11" s="11">
        <v>9</v>
      </c>
      <c r="C11" s="11" t="s">
        <v>98</v>
      </c>
      <c r="D11" s="12">
        <f>September!F29</f>
        <v>0</v>
      </c>
      <c r="E11" s="12">
        <f>September!G29</f>
        <v>0</v>
      </c>
      <c r="F11" s="12">
        <f>September!H29</f>
        <v>0</v>
      </c>
      <c r="G11" s="13">
        <f t="shared" si="0"/>
        <v>0</v>
      </c>
      <c r="H11" s="3"/>
    </row>
    <row r="12" spans="1:10">
      <c r="A12" s="3"/>
      <c r="B12" s="11">
        <v>10</v>
      </c>
      <c r="C12" s="11" t="s">
        <v>99</v>
      </c>
      <c r="D12" s="12">
        <f>October!F29</f>
        <v>0</v>
      </c>
      <c r="E12" s="12">
        <f>October!G29</f>
        <v>0</v>
      </c>
      <c r="F12" s="12">
        <f>October!H29</f>
        <v>0</v>
      </c>
      <c r="G12" s="13">
        <f t="shared" si="0"/>
        <v>0</v>
      </c>
      <c r="H12" s="3"/>
    </row>
    <row r="13" spans="1:10">
      <c r="A13" s="3"/>
      <c r="B13" s="11">
        <v>11</v>
      </c>
      <c r="C13" s="11" t="s">
        <v>100</v>
      </c>
      <c r="D13" s="12">
        <f>November!F29</f>
        <v>0</v>
      </c>
      <c r="E13" s="12">
        <f>November!G29</f>
        <v>0</v>
      </c>
      <c r="F13" s="12">
        <f>November!H29</f>
        <v>0</v>
      </c>
      <c r="G13" s="13">
        <f t="shared" si="0"/>
        <v>0</v>
      </c>
      <c r="H13" s="3"/>
    </row>
    <row r="14" spans="1:10">
      <c r="A14" s="3"/>
      <c r="B14" s="11">
        <v>12</v>
      </c>
      <c r="C14" s="11" t="s">
        <v>101</v>
      </c>
      <c r="D14" s="12">
        <f>December!F29</f>
        <v>0</v>
      </c>
      <c r="E14" s="12">
        <f>December!G29</f>
        <v>0</v>
      </c>
      <c r="F14" s="12">
        <f>December!H29</f>
        <v>0</v>
      </c>
      <c r="G14" s="13">
        <f t="shared" si="0"/>
        <v>0</v>
      </c>
      <c r="H14" s="3"/>
    </row>
    <row r="15" spans="1:10">
      <c r="A15" s="3"/>
      <c r="B15" s="11"/>
      <c r="C15" s="14"/>
      <c r="D15" s="12"/>
      <c r="E15" s="12"/>
      <c r="F15" s="12"/>
      <c r="G15" s="13">
        <f t="shared" si="0"/>
        <v>0</v>
      </c>
      <c r="H15" s="3"/>
    </row>
    <row r="16" spans="1:10">
      <c r="A16" s="3"/>
      <c r="B16" s="11"/>
      <c r="C16" s="14"/>
      <c r="D16" s="13">
        <f>SUM(D3:D14)</f>
        <v>1389000</v>
      </c>
      <c r="E16" s="13">
        <f>SUM(E3:E14)</f>
        <v>246300</v>
      </c>
      <c r="F16" s="13">
        <f>SUM(F3:F14)</f>
        <v>99300</v>
      </c>
      <c r="G16" s="13">
        <f>SUM(G3:G14)</f>
        <v>1536000</v>
      </c>
      <c r="H16" s="3"/>
    </row>
    <row r="17" spans="1:8">
      <c r="A17" s="3"/>
      <c r="B17" s="15"/>
      <c r="C17" s="3"/>
      <c r="D17" s="3"/>
      <c r="E17" s="3"/>
      <c r="F17" s="3"/>
      <c r="G17" s="3"/>
      <c r="H17" s="3"/>
    </row>
  </sheetData>
  <mergeCells count="2">
    <mergeCell ref="B1:E1"/>
    <mergeCell ref="F1:G1"/>
  </mergeCells>
  <pageMargins left="0.7" right="0.7" top="0.75" bottom="0.75" header="0.3" footer="0.3"/>
  <pageSetup paperSize="1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Salary Calculations</vt:lpstr>
      <vt:lpstr>Salary Slip</vt:lpstr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  <vt:lpstr>Yearly Salary Report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MSOfficeGeek;Fahim</dc:creator>
  <cp:keywords>Salary Sheet Template With Provident Fund</cp:keywords>
  <cp:lastModifiedBy>邢好</cp:lastModifiedBy>
  <dcterms:created xsi:type="dcterms:W3CDTF">2021-02-27T06:08:00Z</dcterms:created>
  <cp:lastPrinted>2021-03-04T13:16:00Z</cp:lastPrinted>
  <dcterms:modified xsi:type="dcterms:W3CDTF">2026-05-18T07:29:36Z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B0B2919F98CD4FF7860CAC58E981D26F_12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